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0500" windowHeight="9640" firstSheet="19" activeTab="19"/>
  </bookViews>
  <sheets>
    <sheet name="AKWA-IBOM" sheetId="1" state="hidden" r:id="rId1"/>
    <sheet name="BENUE" sheetId="4" state="hidden" r:id="rId2"/>
    <sheet name="ENUGU" sheetId="5" state="hidden" r:id="rId3"/>
    <sheet name="TARABA" sheetId="2" state="hidden" r:id="rId4"/>
    <sheet name="GOMBE" sheetId="7" state="hidden" r:id="rId5"/>
    <sheet name="KEBBI" sheetId="8" state="hidden" r:id="rId6"/>
    <sheet name="CROSS-RIVERS" sheetId="10" state="hidden" r:id="rId7"/>
    <sheet name="EBONYI" sheetId="11" state="hidden" r:id="rId8"/>
    <sheet name="OSUN" sheetId="9" state="hidden" r:id="rId9"/>
    <sheet name="ANAMBRA" sheetId="3" state="hidden" r:id="rId10"/>
    <sheet name="ABIA" sheetId="6" state="hidden" r:id="rId11"/>
    <sheet name="FCT" sheetId="12" state="hidden" r:id="rId12"/>
    <sheet name="EKITI" sheetId="13" state="hidden" r:id="rId13"/>
    <sheet name="ONDO" sheetId="14" state="hidden" r:id="rId14"/>
    <sheet name="KWARA" sheetId="15" state="hidden" r:id="rId15"/>
    <sheet name="TOTAL" sheetId="16" state="hidden" r:id="rId16"/>
    <sheet name="TOTAL CUR september" sheetId="17" state="hidden" r:id="rId17"/>
    <sheet name="ONDO 1" sheetId="18" state="hidden" r:id="rId18"/>
    <sheet name="balance of pvc" sheetId="19" state="hidden" r:id="rId19"/>
    <sheet name="October" sheetId="20" r:id="rId20"/>
    <sheet name="nasarawa pvc" sheetId="21" state="hidden" r:id="rId21"/>
    <sheet name="third phase" sheetId="22" state="hidden" r:id="rId22"/>
    <sheet name="details" sheetId="23" state="hidden" r:id="rId23"/>
    <sheet name="stolen" sheetId="24" state="hidden" r:id="rId24"/>
  </sheets>
  <externalReferences>
    <externalReference r:id="rId25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20" l="1"/>
  <c r="D41" i="20"/>
  <c r="C41" i="20"/>
  <c r="F40" i="20"/>
  <c r="F38" i="20"/>
  <c r="F37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2" i="20"/>
  <c r="E11" i="20"/>
  <c r="E10" i="20"/>
  <c r="E9" i="20"/>
  <c r="E8" i="20"/>
  <c r="E7" i="20"/>
  <c r="E6" i="20"/>
  <c r="E5" i="20"/>
  <c r="E4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41" i="20"/>
  <c r="E41" i="20"/>
  <c r="F13" i="22"/>
  <c r="E13" i="22"/>
  <c r="F12" i="22"/>
  <c r="E12" i="22"/>
  <c r="E11" i="22"/>
  <c r="F7" i="22"/>
  <c r="E7" i="22"/>
  <c r="F9" i="22"/>
  <c r="E9" i="22"/>
  <c r="F8" i="22"/>
  <c r="E8" i="22"/>
  <c r="F6" i="22"/>
  <c r="F19" i="20"/>
  <c r="E13" i="20"/>
  <c r="F26" i="19"/>
  <c r="I26" i="19"/>
  <c r="F25" i="19"/>
  <c r="I25" i="19"/>
  <c r="F24" i="19"/>
  <c r="I24" i="19"/>
  <c r="F23" i="19"/>
  <c r="I23" i="19"/>
  <c r="F22" i="19"/>
  <c r="I22" i="19"/>
  <c r="F21" i="19"/>
  <c r="I21" i="19"/>
  <c r="F20" i="19"/>
  <c r="I20" i="19"/>
  <c r="F19" i="19"/>
  <c r="I19" i="19"/>
  <c r="F18" i="19"/>
  <c r="I18" i="19"/>
  <c r="F17" i="19"/>
  <c r="I17" i="19"/>
  <c r="F16" i="19"/>
  <c r="I16" i="19"/>
  <c r="F15" i="19"/>
  <c r="I15" i="19"/>
  <c r="F14" i="19"/>
  <c r="I14" i="19"/>
  <c r="F13" i="19"/>
  <c r="I13" i="19"/>
  <c r="F12" i="19"/>
  <c r="I12" i="19"/>
  <c r="F11" i="19"/>
  <c r="I11" i="19"/>
  <c r="F10" i="19"/>
  <c r="I10" i="19"/>
  <c r="F9" i="19"/>
  <c r="I9" i="19"/>
  <c r="F8" i="19"/>
  <c r="I8" i="19"/>
  <c r="F7" i="19"/>
  <c r="F6" i="19"/>
  <c r="I6" i="19"/>
  <c r="F5" i="19"/>
  <c r="I5" i="19"/>
  <c r="I4" i="19"/>
  <c r="F4" i="19"/>
  <c r="I3" i="19"/>
  <c r="D25" i="18"/>
  <c r="C25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E7" i="18"/>
  <c r="F23" i="17"/>
  <c r="F26" i="17"/>
  <c r="F25" i="17"/>
  <c r="F13" i="17"/>
  <c r="G21" i="15"/>
  <c r="E21" i="15"/>
  <c r="G21" i="13"/>
  <c r="E21" i="13"/>
  <c r="C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21" i="13"/>
  <c r="E7" i="10"/>
  <c r="D7" i="10"/>
</calcChain>
</file>

<file path=xl/sharedStrings.xml><?xml version="1.0" encoding="utf-8"?>
<sst xmlns="http://schemas.openxmlformats.org/spreadsheetml/2006/main" count="943" uniqueCount="585">
  <si>
    <t>INDEPENDENT NATIONAL ELECTORAL COMMISSION</t>
  </si>
  <si>
    <t>S/N</t>
  </si>
  <si>
    <t>LGA</t>
  </si>
  <si>
    <t>PVC RECEIVED</t>
  </si>
  <si>
    <t>PVC ISSUED</t>
  </si>
  <si>
    <t>TOTAL</t>
  </si>
  <si>
    <t>% DISTRIBUTION</t>
  </si>
  <si>
    <t>% PVC UNCLAIMED</t>
  </si>
  <si>
    <t>AKWA-IBOM STATE PVC DISTRIBUTION PHASE 1</t>
  </si>
  <si>
    <t>ABAK</t>
  </si>
  <si>
    <t>TOTAL BALANCE</t>
  </si>
  <si>
    <t>EASTERN OBOLO</t>
  </si>
  <si>
    <t>EKET</t>
  </si>
  <si>
    <t>ESIT EKET</t>
  </si>
  <si>
    <t>ESSIEN UDIM</t>
  </si>
  <si>
    <t>ETIM EKPO</t>
  </si>
  <si>
    <t>ETINAN</t>
  </si>
  <si>
    <t>IBENO</t>
  </si>
  <si>
    <t>IBESIKPO/ASUTAN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</si>
  <si>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</si>
  <si>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</si>
  <si>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</si>
  <si>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</si>
  <si>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</si>
  <si>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</si>
  <si>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</si>
  <si>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</si>
  <si>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</si>
  <si>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ATAI</t>
  </si>
  <si>
    <t>NSIT IBOM</t>
  </si>
  <si>
    <t>NSIT UBIUM</t>
  </si>
  <si>
    <t>OBOT AKARA</t>
  </si>
  <si>
    <t>OKORO</t>
  </si>
  <si>
    <t>ONNA</t>
  </si>
  <si>
    <t>ORON</t>
  </si>
  <si>
    <t>ORUK ANAM</t>
  </si>
  <si>
    <t>UDUNG UKO</t>
  </si>
  <si>
    <t>UKANAFUN</t>
  </si>
  <si>
    <t>URUAN</t>
  </si>
  <si>
    <t>URUE OFFONG/ORUKO</t>
  </si>
  <si>
    <t>UYO</t>
  </si>
  <si>
    <t>TARABA STATE PVC DISTRIBUTION PHASE 1</t>
  </si>
  <si>
    <t>A/ KOLA</t>
  </si>
  <si>
    <t>GASHAKA</t>
  </si>
  <si>
    <t>JALINGO</t>
  </si>
  <si>
    <t>K. LAMIDO</t>
  </si>
  <si>
    <t>KURMI</t>
  </si>
  <si>
    <t>LAU</t>
  </si>
  <si>
    <t>SARDAUNA</t>
  </si>
  <si>
    <t>USSA</t>
  </si>
  <si>
    <t>YORRO</t>
  </si>
  <si>
    <t>ZING</t>
  </si>
  <si>
    <t>ANAMBRA STATE PVC DISTRIBUTION PHASE 1</t>
  </si>
  <si>
    <t>LGA Name</t>
  </si>
  <si>
    <t>B/F PVC's</t>
  </si>
  <si>
    <t>week 1</t>
  </si>
  <si>
    <t>week 2</t>
  </si>
  <si>
    <t>week 3</t>
  </si>
  <si>
    <t>Total</t>
  </si>
  <si>
    <t>Balance Outstanding</t>
  </si>
  <si>
    <t>AGUATA</t>
  </si>
  <si>
    <t>AYAMELUM</t>
  </si>
  <si>
    <t>ANAMBRA EAST</t>
  </si>
  <si>
    <t>ANAMBRA WEST</t>
  </si>
  <si>
    <t>ANAOCHA</t>
  </si>
  <si>
    <t>AWKA NORTH</t>
  </si>
  <si>
    <t>AWKA SOUTH</t>
  </si>
  <si>
    <t>DUNUKOFIA</t>
  </si>
  <si>
    <t>EKWUSIGO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</si>
  <si>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</si>
  <si>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</si>
  <si>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</si>
  <si>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</si>
  <si>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</si>
  <si>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</si>
  <si>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</si>
  <si>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ONITSHA NORTH</t>
  </si>
  <si>
    <t>ONITSHA SOUTH</t>
  </si>
  <si>
    <t>ORUMBA NORTH</t>
  </si>
  <si>
    <t>ORUMBA SOUTH</t>
  </si>
  <si>
    <t>OYI</t>
  </si>
  <si>
    <t>BENUE STATE PVC DISTRIBUTION PHASE 1</t>
  </si>
  <si>
    <t>PVC SNATCHED</t>
  </si>
  <si>
    <t>BALANCE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</si>
  <si>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</si>
  <si>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</si>
  <si>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</si>
  <si>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</si>
  <si>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</si>
  <si>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</si>
  <si>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</si>
  <si>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</si>
  <si>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</si>
  <si>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</si>
  <si>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</si>
  <si>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</si>
  <si>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</si>
  <si>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</si>
  <si>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</si>
  <si>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OJU</t>
  </si>
  <si>
    <t>OHIMINI</t>
  </si>
  <si>
    <t>OKPOKWU</t>
  </si>
  <si>
    <t>OTUKPO</t>
  </si>
  <si>
    <t>TARKA</t>
  </si>
  <si>
    <t>UKUM</t>
  </si>
  <si>
    <t>USHONGO</t>
  </si>
  <si>
    <t>VANDEIKYA</t>
  </si>
  <si>
    <t>ENUGU STATE PVC DISTRIBUTION PHASE 1</t>
  </si>
  <si>
    <t>NO OF CARDS RECIEVED</t>
  </si>
  <si>
    <t>TOTAL CARDS DISTRIBUTED</t>
  </si>
  <si>
    <t>% DISTRIBUTED</t>
  </si>
  <si>
    <t>% OF UNCLAIMED PVC</t>
  </si>
  <si>
    <t>ANINRI</t>
  </si>
  <si>
    <t>AWGU</t>
  </si>
  <si>
    <t>ENUGU EAST</t>
  </si>
  <si>
    <t>ENUGU NORTH</t>
  </si>
  <si>
    <t>ENUGU SOUTH</t>
  </si>
  <si>
    <t>EZEAGU</t>
  </si>
  <si>
    <t>IGBO- ETITI</t>
  </si>
  <si>
    <t>IGBOEZE NORTH</t>
  </si>
  <si>
    <t>IGBOEZE SOUTH</t>
  </si>
  <si>
    <t>ISI UZO</t>
  </si>
  <si>
    <t>NKANU EAST</t>
  </si>
  <si>
    <t>NKANU WEST</t>
  </si>
  <si>
    <t>NSUKKA</t>
  </si>
  <si>
    <t>OJI RIVER</t>
  </si>
  <si>
    <t>UDENU</t>
  </si>
  <si>
    <t>UDI</t>
  </si>
  <si>
    <t>UZO- UWANI</t>
  </si>
  <si>
    <t>MALE</t>
  </si>
  <si>
    <t>FEMALE</t>
  </si>
  <si>
    <t>ABA NORTH</t>
  </si>
  <si>
    <t>ABA SOUTH</t>
  </si>
  <si>
    <t>AROCHUKWU</t>
  </si>
  <si>
    <t>BENDE</t>
  </si>
  <si>
    <t>IKWUANO</t>
  </si>
  <si>
    <t>ISIALANGWA NORTH</t>
  </si>
  <si>
    <t>ISIALANGWA SOUTH</t>
  </si>
  <si>
    <t>ISIUKWUATO</t>
  </si>
  <si>
    <t>OBINGWA</t>
  </si>
  <si>
    <t>OHAFIA</t>
  </si>
  <si>
    <t>OSISIOMA</t>
  </si>
  <si>
    <t>UGWUNABGO</t>
  </si>
  <si>
    <t>UKWA EAST</t>
  </si>
  <si>
    <t>UKWA WEST</t>
  </si>
  <si>
    <t>UMUAHIA NORTH</t>
  </si>
  <si>
    <t>UMUAHIA SOUTH</t>
  </si>
  <si>
    <t>UMMUNNEOCHI</t>
  </si>
  <si>
    <t>ABIA STATE PVC DISTRIBUTION PHASE 1</t>
  </si>
  <si>
    <t xml:space="preserve">INDEPENDENT NATIONAL ELECTORAL COMMISSION </t>
  </si>
  <si>
    <t>GOMBE STATE PVC DISTRIBUTION</t>
  </si>
  <si>
    <t>LGA NAME</t>
  </si>
  <si>
    <t xml:space="preserve">NO.OF CARDS RECEIVED </t>
  </si>
  <si>
    <t>TOTAL NO.CARD DISTRIBUTED</t>
  </si>
  <si>
    <t>%OF PVC DISTRIBUTED</t>
  </si>
  <si>
    <t>%OF PVC UNCLAIMED</t>
  </si>
  <si>
    <t>AKKO</t>
  </si>
  <si>
    <t>BALANGA</t>
  </si>
  <si>
    <t>BILLIRI</t>
  </si>
  <si>
    <t>DUKKU</t>
  </si>
  <si>
    <t>FUNAKAYE</t>
  </si>
  <si>
    <t>GOMBE</t>
  </si>
  <si>
    <t>KALTUNGO</t>
  </si>
  <si>
    <t>KWAMI</t>
  </si>
  <si>
    <t>NAFADA</t>
  </si>
  <si>
    <t>SHONGOM</t>
  </si>
  <si>
    <t>Y/DEBA</t>
  </si>
  <si>
    <t>KEBBI STATE PVC DISTRIBUTION</t>
  </si>
  <si>
    <t>% OF PVC DISTRIBUTED AT LGA</t>
  </si>
  <si>
    <t>ALIERO</t>
  </si>
  <si>
    <t>AREWA</t>
  </si>
  <si>
    <t>ARGUNGU</t>
  </si>
  <si>
    <t>AUGIE</t>
  </si>
  <si>
    <t>BAGUDO</t>
  </si>
  <si>
    <t>BIRNIN KEBBI</t>
  </si>
  <si>
    <t>BUNZA</t>
  </si>
  <si>
    <t>DANDI</t>
  </si>
  <si>
    <t>FAKAI</t>
  </si>
  <si>
    <t>GWANDA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</si>
  <si>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</si>
  <si>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</si>
  <si>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</si>
  <si>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</si>
  <si>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</si>
  <si>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</si>
  <si>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</si>
  <si>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</si>
  <si>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WASAGU/DANKO</t>
  </si>
  <si>
    <t>YAURI</t>
  </si>
  <si>
    <t>ZURU</t>
  </si>
  <si>
    <t>INDEPENDENT NATIONAL ELECTORAL COMMISSION.</t>
  </si>
  <si>
    <t>LOCAL GOVT.AREA</t>
  </si>
  <si>
    <t>CODE</t>
  </si>
  <si>
    <t>NO. OF PVC DISTRIBUTED AS AT 17.07.2014</t>
  </si>
  <si>
    <t>% OF PVC DISTRIBUTED</t>
  </si>
  <si>
    <t>BAL. AS AT 17.07.2014</t>
  </si>
  <si>
    <t>ATAKUMOSA EAST</t>
  </si>
  <si>
    <t>ATAKUMOSA WEST</t>
  </si>
  <si>
    <t>AYEDAADE</t>
  </si>
  <si>
    <t>AYEDIRE</t>
  </si>
  <si>
    <t>BOLUWADURO</t>
  </si>
  <si>
    <t>BORIPE</t>
  </si>
  <si>
    <t>EDE NORTH</t>
  </si>
  <si>
    <t xml:space="preserve">EDE SOUTH </t>
  </si>
  <si>
    <t>EGBEDORE</t>
  </si>
  <si>
    <t>EJIGBO</t>
  </si>
  <si>
    <t xml:space="preserve">IFE CENTRAL </t>
  </si>
  <si>
    <t>IFEDAYO</t>
  </si>
  <si>
    <t>IFE EAST</t>
  </si>
  <si>
    <t>IFELODUN</t>
  </si>
  <si>
    <t>IFE NORTH</t>
  </si>
  <si>
    <t>IFE SOUTH</t>
  </si>
  <si>
    <t>ILA</t>
  </si>
  <si>
    <t>ILESA EAST</t>
  </si>
  <si>
    <t>ILESA WEST</t>
  </si>
  <si>
    <t>IREPODUN</t>
  </si>
  <si>
    <t>IREWOLE</t>
  </si>
  <si>
    <t>ISOKAN</t>
  </si>
  <si>
    <t>IWO</t>
  </si>
  <si>
    <t>OBOKUN</t>
  </si>
  <si>
    <t>ODO-OTIN</t>
  </si>
  <si>
    <t>OLA-OLUWA</t>
  </si>
  <si>
    <t>OLORUNDA</t>
  </si>
  <si>
    <t>ORIADE</t>
  </si>
  <si>
    <t>OROLU</t>
  </si>
  <si>
    <t>OSOGBO</t>
  </si>
  <si>
    <t>NO. OF PVC RECEIVED -                    1,256,569</t>
  </si>
  <si>
    <t>NO. OF PVC DISTRIBUTED -              799,748      (63.65%)</t>
  </si>
  <si>
    <t xml:space="preserve">BALANCE OF PVC                 -               456,821      (36.35%)     </t>
  </si>
  <si>
    <t xml:space="preserve">  (36.35%)   as at 17.07.2014</t>
  </si>
  <si>
    <t>INDEPENDENT NATIONAL ELECTORAL COMMISSSION CROSS RIVER STATE</t>
  </si>
  <si>
    <t>DAILY REPORT ON PVC DISTRIBUTION EXERCISE 2014</t>
  </si>
  <si>
    <t>LOCAL GOVT AREA</t>
  </si>
  <si>
    <t>15/08/14</t>
  </si>
  <si>
    <t>16/08/14</t>
  </si>
  <si>
    <t>17/08/14</t>
  </si>
  <si>
    <t>TOTAL DISTRIBUTION</t>
  </si>
  <si>
    <t>%</t>
  </si>
  <si>
    <t>ABI</t>
  </si>
  <si>
    <t>AKAMKPA</t>
  </si>
  <si>
    <t>AKPABUYO</t>
  </si>
  <si>
    <t>BAKASSI</t>
  </si>
  <si>
    <t>BEKWARRA</t>
  </si>
  <si>
    <t>BIASE</t>
  </si>
  <si>
    <t>BOKI</t>
  </si>
  <si>
    <t>CALABAR MUNICIPALITY</t>
  </si>
  <si>
    <t>CALABAR SOUTH</t>
  </si>
  <si>
    <t>ETUNG</t>
  </si>
  <si>
    <t>IKOM</t>
  </si>
  <si>
    <t>OBANLIKU</t>
  </si>
  <si>
    <t>OBUBRA</t>
  </si>
  <si>
    <t>OBUDU</t>
  </si>
  <si>
    <t>ODUKPANI</t>
  </si>
  <si>
    <t>OGOJA</t>
  </si>
  <si>
    <t>YAKURR</t>
  </si>
  <si>
    <t>YALA</t>
  </si>
  <si>
    <t>PVC DISTRIBUTION IN EBONYI STATE</t>
  </si>
  <si>
    <t>S/NO</t>
  </si>
  <si>
    <t>Male</t>
  </si>
  <si>
    <t>Female</t>
  </si>
  <si>
    <t>Total Distribution 15-17 August 2014</t>
  </si>
  <si>
    <t>PVC Issue to LGAs for Distribution</t>
  </si>
  <si>
    <t>PVC Returned to LGA Offices</t>
  </si>
  <si>
    <t>Abakaliki</t>
  </si>
  <si>
    <t>Afikpo North</t>
  </si>
  <si>
    <t>Afikpo South</t>
  </si>
  <si>
    <t>Ebonyi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</si>
  <si>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</si>
  <si>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</si>
  <si>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</si>
  <si>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</si>
  <si>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</si>
  <si>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</si>
  <si>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</si>
  <si>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</si>
  <si>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</si>
  <si>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TOTAL NO. OF PVC DISTRIBUTED ON DAILY BASIS IN FCT</t>
  </si>
  <si>
    <t>NAME OF AREA COUNCIL</t>
  </si>
  <si>
    <t>TOTA NO. OF PVC ISSUED</t>
  </si>
  <si>
    <t>DAY1</t>
  </si>
  <si>
    <t>DAY2</t>
  </si>
  <si>
    <t>DAY3</t>
  </si>
  <si>
    <t>DAY4</t>
  </si>
  <si>
    <t>DAY5</t>
  </si>
  <si>
    <t>TOTAL DISTRIBUTION per area council</t>
  </si>
  <si>
    <t>PERCENTAGE (%) per area council</t>
  </si>
  <si>
    <t>ABAJI</t>
  </si>
  <si>
    <t>BWARI</t>
  </si>
  <si>
    <t>GWAGWALADA</t>
  </si>
  <si>
    <t>KUJE</t>
  </si>
  <si>
    <t>KWALI</t>
  </si>
  <si>
    <t>AMAC</t>
  </si>
  <si>
    <t>GRAND TOTAL: 850,360</t>
  </si>
  <si>
    <t>LOCAL GOVT.</t>
  </si>
  <si>
    <t>MALE DISTRIBUTED</t>
  </si>
  <si>
    <t>FEMALE DISTRIBUTED</t>
  </si>
  <si>
    <t>TOTAL PVC</t>
  </si>
  <si>
    <t>Figure</t>
  </si>
  <si>
    <t>Total Printed</t>
  </si>
  <si>
    <t>Total Distributed</t>
  </si>
  <si>
    <t>Total %</t>
  </si>
  <si>
    <t>EFON</t>
  </si>
  <si>
    <t>EKITI EAST</t>
  </si>
  <si>
    <t>EKITI WEST</t>
  </si>
  <si>
    <t>EKITI S/WEST</t>
  </si>
  <si>
    <t>EMURE</t>
  </si>
  <si>
    <t>GBONYIN</t>
  </si>
  <si>
    <t>IDO/OSI</t>
  </si>
  <si>
    <t>IJERO</t>
  </si>
  <si>
    <t>IKERE</t>
  </si>
  <si>
    <t>IKOLE</t>
  </si>
  <si>
    <t>ILEJEMEJE</t>
  </si>
  <si>
    <t>IREPODUN / IFELODUN</t>
  </si>
  <si>
    <t>ISE / ORUN</t>
  </si>
  <si>
    <t>MOBA</t>
  </si>
  <si>
    <t>OYE</t>
  </si>
  <si>
    <t>TOTAL NO. OF PVC DISTRIBUTED ON DAILY BASIS IN Ekiti</t>
  </si>
  <si>
    <t>TABLE 2. UPDATE ON PERMANENT VOTERS CARD DISTRIBUTION: MAY TO AUGUST, 2014. INEC, GOMBE STATE</t>
  </si>
  <si>
    <t>Distribution 23rd - 25th may, 2014</t>
  </si>
  <si>
    <t>Distribution from 26th May - 10th August, 2014</t>
  </si>
  <si>
    <t>LGA Code</t>
  </si>
  <si>
    <t>No of cards Rec'd</t>
  </si>
  <si>
    <t>Total No. of Cards Distributed</t>
  </si>
  <si>
    <t>% of Cards Distributed</t>
  </si>
  <si>
    <t>26th may to 20th june</t>
  </si>
  <si>
    <t>21st june to 20th july</t>
  </si>
  <si>
    <t>21st july to 10th aug.</t>
  </si>
  <si>
    <r>
      <rPr>
        <b/>
        <sz val="11"/>
        <color theme="1"/>
        <rFont val="Calibri"/>
        <family val="2"/>
        <scheme val="minor"/>
      </rPr>
      <t>Total PVC</t>
    </r>
    <r>
      <rPr>
        <sz val="11"/>
        <color theme="1"/>
        <rFont val="Calibri"/>
        <family val="2"/>
        <scheme val="minor"/>
      </rPr>
      <t xml:space="preserve"> distributed by 10th aug.</t>
    </r>
  </si>
  <si>
    <t>Balance of Undistributed PVC*</t>
  </si>
  <si>
    <t>Outstanding No. of Snatched Cards</t>
  </si>
  <si>
    <t>Balance of Undistributed PVC - Snatched</t>
  </si>
  <si>
    <t>% PVC Distribute by 10th Aug.</t>
  </si>
  <si>
    <t>Akko</t>
  </si>
  <si>
    <t>Balanga</t>
  </si>
  <si>
    <t>Billiri</t>
  </si>
  <si>
    <t>Dukku</t>
  </si>
  <si>
    <t>Funakaye</t>
  </si>
  <si>
    <t>Gombe</t>
  </si>
  <si>
    <t>Kaitungo</t>
  </si>
  <si>
    <t>Kwami</t>
  </si>
  <si>
    <t>Nafada</t>
  </si>
  <si>
    <t>Shongom</t>
  </si>
  <si>
    <t>Y/Deba</t>
  </si>
  <si>
    <t>TABLE 1. GOMBE STATE (015) CORRECTED SUMMARY OF PVC DISTRIBUTION REPORT BY LGA: 23RD - 25TH MAY, 2014</t>
  </si>
  <si>
    <t>No. of Cards Distributed</t>
  </si>
  <si>
    <t>% of Cards Collected by Gender</t>
  </si>
  <si>
    <t>male</t>
  </si>
  <si>
    <t>female</t>
  </si>
  <si>
    <t>No of Cards Not Distributed</t>
  </si>
  <si>
    <t>Registrants without PVC</t>
  </si>
  <si>
    <t>Double Registration</t>
  </si>
  <si>
    <t>No of Cards Snatched</t>
  </si>
  <si>
    <t>Totals</t>
  </si>
  <si>
    <t>2011 registration=1318377: post business rule = 988043: % of cards distributed = 79.2</t>
  </si>
  <si>
    <t>ONDO STATE</t>
  </si>
  <si>
    <t>SUMMARY OF DAILYPVC DISTRIBUTION RETURNS</t>
  </si>
  <si>
    <t xml:space="preserve">DAY 1 </t>
  </si>
  <si>
    <t>DAY 2</t>
  </si>
  <si>
    <t>DAY 3</t>
  </si>
  <si>
    <t>15/08/2014</t>
  </si>
  <si>
    <t>16/08/2014</t>
  </si>
  <si>
    <t>17/08/2014</t>
  </si>
  <si>
    <t>LGAs</t>
  </si>
  <si>
    <t>M</t>
  </si>
  <si>
    <t>F</t>
  </si>
  <si>
    <t>TOTAL MALE</t>
  </si>
  <si>
    <t>TOTAL FEMALE</t>
  </si>
  <si>
    <t>GRAND TOTAL</t>
  </si>
  <si>
    <t>AKOKO NORTH EAST</t>
  </si>
  <si>
    <t>AKOKO NORTH WEST</t>
  </si>
  <si>
    <t>AKOKO SOUTH EAST</t>
  </si>
  <si>
    <t>AKOKO SOUTH WEST</t>
  </si>
  <si>
    <t>AKURE NORTH</t>
  </si>
  <si>
    <t>AKURE SOUTH</t>
  </si>
  <si>
    <t>ESE-ODO</t>
  </si>
  <si>
    <t>IDANRE</t>
  </si>
  <si>
    <t>IFEDORE</t>
  </si>
  <si>
    <t>ILAJE</t>
  </si>
  <si>
    <t>ILEOLUJI/OKEIGBO</t>
  </si>
  <si>
    <t>IRELE</t>
  </si>
  <si>
    <t>ODIGBO</t>
  </si>
  <si>
    <t>OKITIPUPA</t>
  </si>
  <si>
    <t>ONDO EAST</t>
  </si>
  <si>
    <t>ONDO WEST</t>
  </si>
  <si>
    <t>OSE</t>
  </si>
  <si>
    <t>OWO</t>
  </si>
  <si>
    <t>INDEPENDENT NAITONAL ELECTORAL COMMISSION (INEC), KWARA STATE</t>
  </si>
  <si>
    <t>STATISTICAL DISTRIBUTION OF PVC AS AT 12TH SEPTEMBER, 2014</t>
  </si>
  <si>
    <t>NUMBER OF REGISTRATION AREAS</t>
  </si>
  <si>
    <t>NUMBER OF POLLING UNITS</t>
  </si>
  <si>
    <t>REGISTERED VOTERS</t>
  </si>
  <si>
    <t>PVC DISTRIBUTED</t>
  </si>
  <si>
    <t>PERCENTAGE OF PVC COLLECTED %</t>
  </si>
  <si>
    <t>ASA</t>
  </si>
  <si>
    <t>BARUTEN</t>
  </si>
  <si>
    <t>EDU</t>
  </si>
  <si>
    <t>EKITI</t>
  </si>
  <si>
    <t>ILORIN EAST</t>
  </si>
  <si>
    <t>ILORIN SOUTH</t>
  </si>
  <si>
    <t>ILORIN WEST</t>
  </si>
  <si>
    <t>ISIN</t>
  </si>
  <si>
    <t>KAIAMA</t>
  </si>
  <si>
    <t>MORO</t>
  </si>
  <si>
    <t>OFFA</t>
  </si>
  <si>
    <t>OKE ERO</t>
  </si>
  <si>
    <t>OYUN</t>
  </si>
  <si>
    <t>PATIGI</t>
  </si>
  <si>
    <t>TOTAL  % DISTRIBUTION = 61%</t>
  </si>
  <si>
    <t>BALANCE OF PERMANENT VOTERS CARDS IN OSUN STATE AS AT AUGUST 2014</t>
  </si>
  <si>
    <t>NO.OF PVC RECEIVED</t>
  </si>
  <si>
    <t>BALANCE OF PERMANENT VOTERS CARDS AS AT AUGUST 2014</t>
  </si>
  <si>
    <t>STATE</t>
  </si>
  <si>
    <t>OSUN</t>
  </si>
  <si>
    <t>BENUE</t>
  </si>
  <si>
    <t>AKWA-IBOM</t>
  </si>
  <si>
    <t>ENUGU</t>
  </si>
  <si>
    <t>TARABA</t>
  </si>
  <si>
    <t>KEBBI</t>
  </si>
  <si>
    <t>CROSS RIVERS</t>
  </si>
  <si>
    <t>DELTA</t>
  </si>
  <si>
    <t>EBONYI</t>
  </si>
  <si>
    <t>ANAMBRA</t>
  </si>
  <si>
    <t>ABIA</t>
  </si>
  <si>
    <t>30%</t>
  </si>
  <si>
    <t>KWARA</t>
  </si>
  <si>
    <t>FCT</t>
  </si>
  <si>
    <t>472,835</t>
  </si>
  <si>
    <t>ADAMAWA</t>
  </si>
  <si>
    <t>ONDO</t>
  </si>
  <si>
    <t>BAL. AS AT 13.10.2014</t>
  </si>
  <si>
    <t>OYO</t>
  </si>
  <si>
    <t>BAYELSA</t>
  </si>
  <si>
    <t>JIGAWA</t>
  </si>
  <si>
    <t>BAUCHI</t>
  </si>
  <si>
    <t>KOGI</t>
  </si>
  <si>
    <t>Ekiti</t>
  </si>
  <si>
    <t>Osun</t>
  </si>
  <si>
    <t>ZAMFARA</t>
  </si>
  <si>
    <t>Anambra</t>
  </si>
  <si>
    <t>Bauchi</t>
  </si>
  <si>
    <t>Cross River</t>
  </si>
  <si>
    <t>Delta</t>
  </si>
  <si>
    <t>Jigawa</t>
  </si>
  <si>
    <t>Kwara</t>
  </si>
  <si>
    <t>Ondo</t>
  </si>
  <si>
    <t>Oyo</t>
  </si>
  <si>
    <t>Post BR (PRE CVR</t>
  </si>
  <si>
    <t>CVR FIGURES</t>
  </si>
  <si>
    <t>NO OF PVC COLLECTED</t>
  </si>
  <si>
    <t>NO. OF PVC ISSUED</t>
  </si>
  <si>
    <t>BALANCE OF PERMANENT VOTERS CARDS AS AT OCTOBER 2014</t>
  </si>
  <si>
    <t>CVR PHASE</t>
  </si>
  <si>
    <t>PHASE 1</t>
  </si>
  <si>
    <t>PHASE II</t>
  </si>
  <si>
    <t>REMARKS</t>
  </si>
  <si>
    <t>Sokoto</t>
  </si>
  <si>
    <t>Yobe</t>
  </si>
  <si>
    <t xml:space="preserve">BALANCE </t>
  </si>
  <si>
    <t>Adamawa</t>
  </si>
  <si>
    <t>PHASE III</t>
  </si>
  <si>
    <t>NO. OF PVC DISTRIBUTED</t>
  </si>
  <si>
    <t>BALANCE OF PERMANENT VOTERS CARDS AS AT SEPTEMBER 2014</t>
  </si>
  <si>
    <t>Initial 67% but awaiting current update</t>
  </si>
  <si>
    <t>SUMMARY  PVC RECEIVED AND  DISTRIBUTED</t>
  </si>
  <si>
    <t>CARDS PRINTED</t>
  </si>
  <si>
    <t>CARDS DISTRIBUTED</t>
  </si>
  <si>
    <t>BALANCE OF PVC TO PRINT</t>
  </si>
  <si>
    <t>POST AFIS (2011)</t>
  </si>
  <si>
    <t>Post BR (PRE CVR)</t>
  </si>
  <si>
    <t>CVR Figures</t>
  </si>
  <si>
    <t>NEW Registration Figure (PRE CVR + AFIS)</t>
  </si>
  <si>
    <t>Final figure for Election</t>
  </si>
  <si>
    <t>No. of PVC Received</t>
  </si>
  <si>
    <t>Balance of PVC to Collect from ICT</t>
  </si>
  <si>
    <t>Borno</t>
  </si>
  <si>
    <t>Kaduna</t>
  </si>
  <si>
    <t>Katsina</t>
  </si>
  <si>
    <t>Kano</t>
  </si>
  <si>
    <t>Plateau</t>
  </si>
  <si>
    <t>Nasarawa</t>
  </si>
  <si>
    <t>Niger</t>
  </si>
  <si>
    <t>Imo</t>
  </si>
  <si>
    <t>Lagos</t>
  </si>
  <si>
    <t>Edo</t>
  </si>
  <si>
    <t>Rivers</t>
  </si>
  <si>
    <t>LOCAL GOVT. AREA</t>
  </si>
  <si>
    <t>QUANTITY SUPPLIED</t>
  </si>
  <si>
    <t>QUANTITY EXPECTED</t>
  </si>
  <si>
    <t>REMARKS/SHORT FALL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</si>
  <si>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</si>
  <si>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</si>
  <si>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</si>
  <si>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</si>
  <si>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</si>
  <si>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</si>
  <si>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</si>
  <si>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</si>
  <si>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NASARAWA</t>
  </si>
  <si>
    <t>NASARAWA EGGON</t>
  </si>
  <si>
    <t>TOTO</t>
  </si>
  <si>
    <t>WAMBA</t>
  </si>
  <si>
    <t>Ogun</t>
  </si>
  <si>
    <t xml:space="preserve">PVC IS SCHEDULE FOR 12TH - 15TH DECEMBER 2014 </t>
  </si>
  <si>
    <t>BALANCE OF PERMANENT VOTERS CARDS FOR THIRD PHASE STATES</t>
  </si>
  <si>
    <t>Distribution is still on going</t>
  </si>
  <si>
    <t>collation of PCV distributed is still ongoing</t>
  </si>
  <si>
    <t>collation of PCV distributed  is still ongoing</t>
  </si>
  <si>
    <t>AS AT DECEMBER 10TH 2014</t>
  </si>
  <si>
    <t xml:space="preserve"> </t>
  </si>
  <si>
    <t>none</t>
  </si>
  <si>
    <t>PVCs not Printed</t>
  </si>
  <si>
    <t>35 Pus</t>
  </si>
  <si>
    <t>2 Pus</t>
  </si>
  <si>
    <t>13 Pus</t>
  </si>
  <si>
    <t>16 Pus</t>
  </si>
  <si>
    <t>33PUs</t>
  </si>
  <si>
    <t>BALANCE  to Distribute</t>
  </si>
  <si>
    <t>40 Pus</t>
  </si>
  <si>
    <t>61 Pus</t>
  </si>
  <si>
    <t>805 PVCs</t>
  </si>
  <si>
    <t>16 PUs</t>
  </si>
  <si>
    <t>53 Pus</t>
  </si>
  <si>
    <t>6PUs</t>
  </si>
  <si>
    <t>27 Pus</t>
  </si>
  <si>
    <t>3484 PVCs</t>
  </si>
  <si>
    <t>10 PVCs</t>
  </si>
  <si>
    <t>33 PVCs</t>
  </si>
  <si>
    <t>468 PVCs</t>
  </si>
  <si>
    <t>5 Pus</t>
  </si>
  <si>
    <t>135PUs +25 Ras + 1 LGA</t>
  </si>
  <si>
    <t>72 Pus</t>
  </si>
  <si>
    <t>None</t>
  </si>
  <si>
    <t>29 Pus</t>
  </si>
  <si>
    <t>31 PUs</t>
  </si>
  <si>
    <t>35 PUs</t>
  </si>
  <si>
    <t>snatched / Stolen</t>
  </si>
  <si>
    <t>EKITI STATE</t>
  </si>
  <si>
    <t>A.</t>
  </si>
  <si>
    <r>
      <t xml:space="preserve">VOTERS </t>
    </r>
    <r>
      <rPr>
        <b/>
        <u/>
        <sz val="11"/>
        <rFont val="Bodoni MT Black"/>
        <family val="1"/>
        <charset val="1"/>
      </rPr>
      <t>WITH</t>
    </r>
    <r>
      <rPr>
        <b/>
        <u/>
        <sz val="11"/>
        <rFont val="Arial"/>
        <family val="2"/>
        <charset val="1"/>
      </rPr>
      <t xml:space="preserve"> NAME IN REGISTER BUT </t>
    </r>
    <r>
      <rPr>
        <b/>
        <u/>
        <sz val="11"/>
        <rFont val="Bodoni MT Black"/>
        <family val="1"/>
        <charset val="1"/>
      </rPr>
      <t>NO</t>
    </r>
    <r>
      <rPr>
        <b/>
        <u/>
        <sz val="11"/>
        <rFont val="Arial"/>
        <family val="2"/>
        <charset val="1"/>
      </rPr>
      <t xml:space="preserve"> PVC PRINTED FOR THEM AS AT DECEMBER 2014</t>
    </r>
  </si>
  <si>
    <t>LGA 01: ADO</t>
  </si>
  <si>
    <t>DELIMITATION</t>
  </si>
  <si>
    <t>13/01/10/012</t>
  </si>
  <si>
    <t>13/01/06/003</t>
  </si>
  <si>
    <t>13/01/04/003</t>
  </si>
  <si>
    <t>13/01/12/009</t>
  </si>
  <si>
    <t>13/01/01/002</t>
  </si>
  <si>
    <t>13/01/04/001</t>
  </si>
  <si>
    <t>13/01/04/012</t>
  </si>
  <si>
    <t>13/01/11/013</t>
  </si>
  <si>
    <t>13/01/07/001</t>
  </si>
  <si>
    <t>13/01/01/001</t>
  </si>
  <si>
    <t>13/01/13/016</t>
  </si>
  <si>
    <t>13/01/11/010</t>
  </si>
  <si>
    <t>13/01/07/012</t>
  </si>
  <si>
    <t>13/01/09/022</t>
  </si>
  <si>
    <t>13/01/10/016</t>
  </si>
  <si>
    <t>13/01/17/007</t>
  </si>
  <si>
    <t>LGA 02: EFON</t>
  </si>
  <si>
    <t>13/02/07/006</t>
  </si>
  <si>
    <t>LGA 04: EKITI WEST</t>
  </si>
  <si>
    <t>13/04/03/026</t>
  </si>
  <si>
    <t>NO of Voters</t>
  </si>
  <si>
    <t>LGA 05: EKITI SOUTH WEST</t>
  </si>
  <si>
    <t>13/05/05/009</t>
  </si>
  <si>
    <t>13/05/01/011</t>
  </si>
  <si>
    <t>LGA 08: IDO / OSI</t>
  </si>
  <si>
    <t>13/08/01/006</t>
  </si>
  <si>
    <t>13/08/01/001</t>
  </si>
  <si>
    <t>13/08/02/012</t>
  </si>
  <si>
    <t>LGA 09: IJERO</t>
  </si>
  <si>
    <t>13/09/09/017</t>
  </si>
  <si>
    <t>BALANCE OF PERMANENT VOTERS CARDS AS AT 7th January  2015</t>
  </si>
  <si>
    <r>
      <rPr>
        <b/>
        <sz val="14"/>
        <color theme="1"/>
        <rFont val="Calibri"/>
        <family val="2"/>
        <scheme val="minor"/>
      </rPr>
      <t>829 PVCs Ohafia LGA</t>
    </r>
    <r>
      <rPr>
        <sz val="14"/>
        <color theme="1"/>
        <rFont val="Calibri"/>
        <family val="2"/>
        <scheme val="minor"/>
      </rPr>
      <t xml:space="preserve"> 01/10/04/004 01/10/04/013 01/10/11/010</t>
    </r>
  </si>
  <si>
    <t>98 PVCs Details Attached</t>
  </si>
  <si>
    <r>
      <t>1 Pus (11/10/11/007 (</t>
    </r>
    <r>
      <rPr>
        <b/>
        <sz val="14"/>
        <color theme="1"/>
        <rFont val="Calibri"/>
        <family val="2"/>
        <scheme val="minor"/>
      </rPr>
      <t>663</t>
    </r>
    <r>
      <rPr>
        <sz val="14"/>
        <color theme="1"/>
        <rFont val="Calibri"/>
        <family val="2"/>
        <scheme val="minor"/>
      </rPr>
      <t>))</t>
    </r>
  </si>
  <si>
    <r>
      <t>30 PVCs</t>
    </r>
    <r>
      <rPr>
        <b/>
        <sz val="14"/>
        <color theme="1"/>
        <rFont val="Calibri"/>
        <family val="2"/>
        <scheme val="minor"/>
      </rPr>
      <t xml:space="preserve">  Irepodun / Ifelodun LGA</t>
    </r>
  </si>
  <si>
    <t>2,703 PVCs Details Attached</t>
  </si>
  <si>
    <t>89 Pus Details Attached</t>
  </si>
  <si>
    <t>5680 PVCs Details Attached</t>
  </si>
  <si>
    <t>3 Pus Details Attached</t>
  </si>
  <si>
    <t>9049 PVCs Details Attached</t>
  </si>
  <si>
    <t>2 Pus Details Attached</t>
  </si>
  <si>
    <r>
      <rPr>
        <b/>
        <sz val="14"/>
        <color theme="1"/>
        <rFont val="Calibri"/>
        <family val="2"/>
        <scheme val="minor"/>
      </rPr>
      <t xml:space="preserve">103 PVCs   </t>
    </r>
    <r>
      <rPr>
        <sz val="14"/>
        <color theme="1"/>
        <rFont val="Calibri"/>
        <family val="2"/>
        <scheme val="minor"/>
      </rPr>
      <t xml:space="preserve">           Udi LGA (99)        Oji River LGA (4)</t>
    </r>
  </si>
  <si>
    <r>
      <rPr>
        <b/>
        <sz val="14"/>
        <color theme="1"/>
        <rFont val="Calibri"/>
        <family val="2"/>
        <scheme val="minor"/>
      </rPr>
      <t xml:space="preserve">6051 PVCs   </t>
    </r>
    <r>
      <rPr>
        <sz val="14"/>
        <color theme="1"/>
        <rFont val="Calibri"/>
        <family val="2"/>
        <scheme val="minor"/>
      </rPr>
      <t xml:space="preserve">               Akko = 1,747     Balanga (259)     Dukku (152)     Finakaiya   (805)     Gombe (1,247)   Kware (429)  Katungo (463)   Yamaltudeba (314)</t>
    </r>
  </si>
  <si>
    <t>Balance of PVC not Printed / Stolen  as at \7th January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</si>
</sst>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%"/>
    <numFmt numFmtId="165" formatCode="#,##0.0"/>
    <numFmt numFmtId="166" formatCode="#,##0;[Red]#,##0"/>
    <numFmt numFmtId="167" formatCode="0.0%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14"/>
      <color rgb="FF000000"/>
      <name val="Calibri"/>
      <family val="2"/>
    </font>
    <font>
      <sz val="13"/>
      <name val="Arial"/>
      <family val="2"/>
      <charset val="1"/>
    </font>
    <font>
      <b/>
      <sz val="12"/>
      <name val="Arial"/>
      <family val="2"/>
    </font>
    <font>
      <b/>
      <sz val="12"/>
      <name val="Arial"/>
      <family val="2"/>
      <charset val="1"/>
    </font>
    <font>
      <b/>
      <sz val="16"/>
      <name val="Arial"/>
      <family val="2"/>
      <charset val="1"/>
    </font>
    <font>
      <b/>
      <u/>
      <sz val="11"/>
      <name val="Arial"/>
      <family val="2"/>
      <charset val="1"/>
    </font>
    <font>
      <b/>
      <u/>
      <sz val="11"/>
      <name val="Bodoni MT Black"/>
      <family val="1"/>
      <charset val="1"/>
    </font>
    <font>
      <b/>
      <u/>
      <sz val="12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13"/>
      <name val="Arial"/>
      <family val="2"/>
    </font>
    <font>
      <b/>
      <sz val="14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3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1" xfId="0" applyFill="1" applyBorder="1"/>
    <xf numFmtId="0" fontId="1" fillId="0" borderId="1" xfId="0" applyNumberFormat="1" applyFon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Border="1"/>
    <xf numFmtId="3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3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0" fillId="0" borderId="1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0" fontId="2" fillId="0" borderId="0" xfId="0" applyNumberFormat="1" applyFont="1" applyAlignment="1">
      <alignment wrapText="1"/>
    </xf>
    <xf numFmtId="0" fontId="1" fillId="0" borderId="1" xfId="0" applyFont="1" applyFill="1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9" fontId="1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 wrapText="1"/>
    </xf>
    <xf numFmtId="3" fontId="2" fillId="0" borderId="1" xfId="0" applyNumberFormat="1" applyFont="1" applyBorder="1" applyAlignment="1">
      <alignment horizontal="left" wrapText="1"/>
    </xf>
    <xf numFmtId="9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left"/>
    </xf>
    <xf numFmtId="9" fontId="0" fillId="0" borderId="1" xfId="0" applyNumberFormat="1" applyBorder="1" applyAlignment="1">
      <alignment horizontal="left" wrapText="1"/>
    </xf>
    <xf numFmtId="9" fontId="1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3" fontId="1" fillId="0" borderId="1" xfId="0" applyNumberFormat="1" applyFont="1" applyBorder="1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2" fontId="4" fillId="0" borderId="1" xfId="0" applyNumberFormat="1" applyFont="1" applyBorder="1"/>
    <xf numFmtId="0" fontId="4" fillId="0" borderId="1" xfId="0" applyFont="1" applyFill="1" applyBorder="1" applyAlignment="1">
      <alignment wrapText="1"/>
    </xf>
    <xf numFmtId="0" fontId="5" fillId="0" borderId="1" xfId="0" applyFont="1" applyBorder="1"/>
    <xf numFmtId="3" fontId="5" fillId="0" borderId="1" xfId="0" applyNumberFormat="1" applyFont="1" applyBorder="1"/>
    <xf numFmtId="2" fontId="5" fillId="0" borderId="1" xfId="0" applyNumberFormat="1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wrapText="1"/>
    </xf>
    <xf numFmtId="3" fontId="4" fillId="0" borderId="1" xfId="0" applyNumberFormat="1" applyFont="1" applyBorder="1"/>
    <xf numFmtId="4" fontId="4" fillId="0" borderId="1" xfId="0" applyNumberFormat="1" applyFont="1" applyBorder="1"/>
    <xf numFmtId="0" fontId="5" fillId="0" borderId="0" xfId="0" applyFont="1" applyBorder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/>
    <xf numFmtId="3" fontId="8" fillId="0" borderId="0" xfId="0" quotePrefix="1" applyNumberFormat="1" applyFont="1" applyAlignment="1">
      <alignment horizontal="center"/>
    </xf>
    <xf numFmtId="3" fontId="0" fillId="0" borderId="0" xfId="0" applyNumberForma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1" xfId="0" applyFont="1" applyBorder="1"/>
    <xf numFmtId="3" fontId="12" fillId="0" borderId="1" xfId="0" applyNumberFormat="1" applyFont="1" applyBorder="1"/>
    <xf numFmtId="9" fontId="1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9" fontId="12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9" fontId="1" fillId="0" borderId="0" xfId="0" applyNumberFormat="1" applyFont="1" applyBorder="1" applyAlignment="1">
      <alignment horizontal="left" wrapText="1"/>
    </xf>
    <xf numFmtId="9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wrapText="1"/>
    </xf>
    <xf numFmtId="9" fontId="1" fillId="0" borderId="0" xfId="0" applyNumberFormat="1" applyFont="1" applyBorder="1" applyAlignment="1">
      <alignment wrapText="1"/>
    </xf>
    <xf numFmtId="9" fontId="0" fillId="0" borderId="1" xfId="0" applyNumberFormat="1" applyBorder="1"/>
    <xf numFmtId="3" fontId="0" fillId="0" borderId="1" xfId="0" applyNumberFormat="1" applyFill="1" applyBorder="1"/>
    <xf numFmtId="0" fontId="0" fillId="0" borderId="9" xfId="0" applyFill="1" applyBorder="1"/>
    <xf numFmtId="10" fontId="0" fillId="0" borderId="1" xfId="0" applyNumberFormat="1" applyBorder="1"/>
    <xf numFmtId="3" fontId="1" fillId="0" borderId="0" xfId="0" applyNumberFormat="1" applyFont="1" applyBorder="1"/>
    <xf numFmtId="3" fontId="13" fillId="0" borderId="1" xfId="0" applyNumberFormat="1" applyFont="1" applyBorder="1" applyAlignment="1">
      <alignment horizontal="right" wrapText="1"/>
    </xf>
    <xf numFmtId="0" fontId="0" fillId="0" borderId="4" xfId="0" applyBorder="1"/>
    <xf numFmtId="3" fontId="0" fillId="0" borderId="4" xfId="0" applyNumberFormat="1" applyBorder="1"/>
    <xf numFmtId="10" fontId="0" fillId="0" borderId="4" xfId="0" applyNumberFormat="1" applyBorder="1"/>
    <xf numFmtId="3" fontId="0" fillId="0" borderId="1" xfId="0" quotePrefix="1" applyNumberFormat="1" applyBorder="1" applyAlignment="1">
      <alignment horizontal="right"/>
    </xf>
    <xf numFmtId="164" fontId="0" fillId="0" borderId="1" xfId="0" quotePrefix="1" applyNumberForma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Border="1"/>
    <xf numFmtId="3" fontId="2" fillId="0" borderId="0" xfId="0" applyNumberFormat="1" applyFont="1" applyBorder="1" applyAlignment="1">
      <alignment horizontal="left" wrapText="1"/>
    </xf>
    <xf numFmtId="9" fontId="2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10" fontId="13" fillId="0" borderId="1" xfId="0" applyNumberFormat="1" applyFont="1" applyBorder="1" applyAlignment="1">
      <alignment wrapText="1"/>
    </xf>
    <xf numFmtId="0" fontId="0" fillId="0" borderId="8" xfId="0" applyFill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/>
    <xf numFmtId="10" fontId="5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horizontal="right" wrapText="1"/>
    </xf>
    <xf numFmtId="3" fontId="5" fillId="0" borderId="1" xfId="0" quotePrefix="1" applyNumberFormat="1" applyFont="1" applyBorder="1" applyAlignment="1">
      <alignment horizontal="right"/>
    </xf>
    <xf numFmtId="3" fontId="5" fillId="0" borderId="1" xfId="0" applyNumberFormat="1" applyFont="1" applyBorder="1" applyAlignment="1">
      <alignment wrapText="1"/>
    </xf>
    <xf numFmtId="9" fontId="5" fillId="0" borderId="1" xfId="0" applyNumberFormat="1" applyFont="1" applyBorder="1"/>
    <xf numFmtId="3" fontId="5" fillId="0" borderId="1" xfId="0" applyNumberFormat="1" applyFont="1" applyFill="1" applyBorder="1"/>
    <xf numFmtId="3" fontId="5" fillId="0" borderId="4" xfId="0" applyNumberFormat="1" applyFont="1" applyBorder="1"/>
    <xf numFmtId="10" fontId="5" fillId="0" borderId="4" xfId="0" applyNumberFormat="1" applyFont="1" applyBorder="1"/>
    <xf numFmtId="10" fontId="5" fillId="0" borderId="1" xfId="0" applyNumberFormat="1" applyFont="1" applyBorder="1"/>
    <xf numFmtId="164" fontId="5" fillId="0" borderId="1" xfId="0" quotePrefix="1" applyNumberFormat="1" applyFont="1" applyBorder="1" applyAlignment="1">
      <alignment horizontal="right"/>
    </xf>
    <xf numFmtId="3" fontId="15" fillId="0" borderId="1" xfId="0" applyNumberFormat="1" applyFont="1" applyBorder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 vertical="center"/>
    </xf>
    <xf numFmtId="9" fontId="5" fillId="0" borderId="1" xfId="1" applyFont="1" applyBorder="1"/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 wrapText="1"/>
    </xf>
    <xf numFmtId="0" fontId="1" fillId="0" borderId="0" xfId="0" quotePrefix="1" applyFont="1" applyAlignment="1">
      <alignment horizontal="center" wrapText="1"/>
    </xf>
    <xf numFmtId="165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3" fontId="0" fillId="0" borderId="10" xfId="0" applyNumberFormat="1" applyBorder="1"/>
    <xf numFmtId="0" fontId="5" fillId="0" borderId="12" xfId="0" applyFont="1" applyBorder="1" applyAlignment="1">
      <alignment horizontal="left" vertical="top"/>
    </xf>
    <xf numFmtId="0" fontId="5" fillId="0" borderId="12" xfId="0" applyFont="1" applyBorder="1"/>
    <xf numFmtId="3" fontId="0" fillId="0" borderId="12" xfId="0" applyNumberFormat="1" applyBorder="1"/>
    <xf numFmtId="3" fontId="0" fillId="0" borderId="13" xfId="0" applyNumberFormat="1" applyBorder="1"/>
    <xf numFmtId="0" fontId="5" fillId="0" borderId="8" xfId="0" applyFont="1" applyBorder="1" applyAlignment="1">
      <alignment horizontal="left" vertical="top"/>
    </xf>
    <xf numFmtId="0" fontId="5" fillId="0" borderId="8" xfId="0" applyFont="1" applyBorder="1"/>
    <xf numFmtId="3" fontId="0" fillId="0" borderId="8" xfId="0" applyNumberFormat="1" applyBorder="1"/>
    <xf numFmtId="3" fontId="0" fillId="0" borderId="5" xfId="0" applyNumberFormat="1" applyBorder="1"/>
    <xf numFmtId="0" fontId="0" fillId="0" borderId="10" xfId="0" applyBorder="1"/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9" fontId="5" fillId="0" borderId="0" xfId="0" applyNumberFormat="1" applyFont="1" applyBorder="1"/>
    <xf numFmtId="0" fontId="17" fillId="0" borderId="1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12" xfId="0" applyFont="1" applyFill="1" applyBorder="1"/>
    <xf numFmtId="3" fontId="5" fillId="0" borderId="12" xfId="0" applyNumberFormat="1" applyFont="1" applyBorder="1"/>
    <xf numFmtId="3" fontId="5" fillId="0" borderId="9" xfId="0" applyNumberFormat="1" applyFont="1" applyBorder="1"/>
    <xf numFmtId="0" fontId="5" fillId="0" borderId="8" xfId="0" applyFont="1" applyFill="1" applyBorder="1" applyAlignment="1">
      <alignment vertical="top"/>
    </xf>
    <xf numFmtId="3" fontId="5" fillId="0" borderId="8" xfId="0" applyNumberFormat="1" applyFont="1" applyBorder="1" applyAlignment="1">
      <alignment vertical="top"/>
    </xf>
    <xf numFmtId="3" fontId="5" fillId="0" borderId="0" xfId="0" applyNumberFormat="1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10" fontId="5" fillId="0" borderId="0" xfId="0" applyNumberFormat="1" applyFont="1" applyBorder="1"/>
    <xf numFmtId="164" fontId="5" fillId="0" borderId="0" xfId="0" quotePrefix="1" applyNumberFormat="1" applyFont="1" applyBorder="1" applyAlignment="1">
      <alignment horizontal="right"/>
    </xf>
    <xf numFmtId="3" fontId="15" fillId="0" borderId="0" xfId="0" applyNumberFormat="1" applyFont="1" applyBorder="1"/>
    <xf numFmtId="3" fontId="0" fillId="0" borderId="0" xfId="0" applyNumberFormat="1"/>
    <xf numFmtId="9" fontId="0" fillId="0" borderId="0" xfId="0" applyNumberFormat="1"/>
    <xf numFmtId="3" fontId="0" fillId="0" borderId="0" xfId="0" applyNumberFormat="1" applyBorder="1"/>
    <xf numFmtId="3" fontId="12" fillId="0" borderId="0" xfId="0" applyNumberFormat="1" applyFont="1" applyBorder="1"/>
    <xf numFmtId="3" fontId="12" fillId="0" borderId="0" xfId="0" applyNumberFormat="1" applyFont="1" applyBorder="1" applyAlignment="1">
      <alignment horizontal="center"/>
    </xf>
    <xf numFmtId="3" fontId="5" fillId="0" borderId="8" xfId="0" applyNumberFormat="1" applyFont="1" applyBorder="1"/>
    <xf numFmtId="0" fontId="0" fillId="0" borderId="12" xfId="0" applyBorder="1"/>
    <xf numFmtId="3" fontId="5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3" fontId="15" fillId="0" borderId="4" xfId="0" applyNumberFormat="1" applyFont="1" applyBorder="1"/>
    <xf numFmtId="3" fontId="5" fillId="0" borderId="10" xfId="0" applyNumberFormat="1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/>
    <xf numFmtId="3" fontId="5" fillId="0" borderId="8" xfId="0" applyNumberFormat="1" applyFont="1" applyBorder="1" applyAlignment="1"/>
    <xf numFmtId="10" fontId="5" fillId="0" borderId="8" xfId="0" applyNumberFormat="1" applyFont="1" applyBorder="1" applyAlignment="1"/>
    <xf numFmtId="3" fontId="5" fillId="0" borderId="1" xfId="0" applyNumberFormat="1" applyFont="1" applyBorder="1" applyAlignment="1"/>
    <xf numFmtId="3" fontId="5" fillId="0" borderId="0" xfId="0" applyNumberFormat="1" applyFont="1" applyBorder="1" applyAlignment="1"/>
    <xf numFmtId="10" fontId="5" fillId="0" borderId="0" xfId="0" applyNumberFormat="1" applyFont="1" applyBorder="1" applyAlignment="1"/>
    <xf numFmtId="3" fontId="15" fillId="0" borderId="0" xfId="0" applyNumberFormat="1" applyFont="1" applyBorder="1" applyAlignment="1"/>
    <xf numFmtId="0" fontId="5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10" fontId="5" fillId="0" borderId="1" xfId="0" applyNumberFormat="1" applyFont="1" applyBorder="1" applyAlignment="1"/>
    <xf numFmtId="3" fontId="15" fillId="0" borderId="1" xfId="0" applyNumberFormat="1" applyFont="1" applyBorder="1" applyAlignment="1"/>
    <xf numFmtId="9" fontId="5" fillId="0" borderId="1" xfId="0" applyNumberFormat="1" applyFont="1" applyBorder="1" applyAlignment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 wrapText="1"/>
    </xf>
    <xf numFmtId="3" fontId="5" fillId="0" borderId="4" xfId="0" applyNumberFormat="1" applyFont="1" applyBorder="1" applyAlignment="1"/>
    <xf numFmtId="9" fontId="5" fillId="0" borderId="4" xfId="0" applyNumberFormat="1" applyFont="1" applyBorder="1" applyAlignment="1"/>
    <xf numFmtId="3" fontId="15" fillId="0" borderId="4" xfId="0" applyNumberFormat="1" applyFont="1" applyBorder="1" applyAlignment="1"/>
    <xf numFmtId="3" fontId="5" fillId="0" borderId="1" xfId="0" applyNumberFormat="1" applyFont="1" applyBorder="1" applyAlignment="1">
      <alignment vertical="top"/>
    </xf>
    <xf numFmtId="0" fontId="5" fillId="0" borderId="11" xfId="0" applyFont="1" applyBorder="1" applyAlignment="1"/>
    <xf numFmtId="167" fontId="5" fillId="0" borderId="1" xfId="0" applyNumberFormat="1" applyFont="1" applyBorder="1"/>
    <xf numFmtId="167" fontId="5" fillId="0" borderId="4" xfId="0" applyNumberFormat="1" applyFont="1" applyBorder="1" applyAlignment="1"/>
    <xf numFmtId="0" fontId="5" fillId="0" borderId="6" xfId="0" applyFont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9" fontId="5" fillId="0" borderId="0" xfId="0" applyNumberFormat="1" applyFont="1" applyBorder="1" applyAlignment="1"/>
    <xf numFmtId="10" fontId="4" fillId="0" borderId="1" xfId="0" applyNumberFormat="1" applyFont="1" applyBorder="1" applyAlignment="1">
      <alignment wrapText="1"/>
    </xf>
    <xf numFmtId="10" fontId="0" fillId="0" borderId="0" xfId="0" applyNumberFormat="1"/>
    <xf numFmtId="3" fontId="5" fillId="0" borderId="10" xfId="0" applyNumberFormat="1" applyFont="1" applyBorder="1" applyAlignment="1"/>
    <xf numFmtId="0" fontId="0" fillId="0" borderId="10" xfId="0" applyBorder="1" applyAlignment="1"/>
    <xf numFmtId="0" fontId="0" fillId="0" borderId="11" xfId="0" applyBorder="1" applyAlignment="1"/>
    <xf numFmtId="1" fontId="5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quotePrefix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6" xfId="0" applyNumberFormat="1" applyFont="1" applyBorder="1" applyAlignment="1"/>
    <xf numFmtId="0" fontId="5" fillId="0" borderId="6" xfId="0" applyFont="1" applyBorder="1" applyAlignment="1"/>
    <xf numFmtId="164" fontId="5" fillId="0" borderId="1" xfId="0" quotePrefix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8" fillId="0" borderId="0" xfId="0" applyFont="1" applyProtection="1"/>
    <xf numFmtId="0" fontId="0" fillId="0" borderId="0" xfId="0" applyProtection="1"/>
    <xf numFmtId="0" fontId="21" fillId="0" borderId="0" xfId="0" applyFont="1" applyProtection="1"/>
    <xf numFmtId="0" fontId="26" fillId="0" borderId="16" xfId="0" applyFont="1" applyBorder="1" applyAlignment="1" applyProtection="1">
      <alignment horizontal="center" vertical="center"/>
    </xf>
    <xf numFmtId="0" fontId="18" fillId="0" borderId="16" xfId="0" applyFont="1" applyBorder="1" applyProtection="1"/>
    <xf numFmtId="0" fontId="22" fillId="0" borderId="0" xfId="0" applyFont="1" applyBorder="1" applyAlignment="1" applyProtection="1"/>
    <xf numFmtId="0" fontId="20" fillId="0" borderId="0" xfId="0" applyFont="1" applyBorder="1" applyAlignment="1" applyProtection="1"/>
    <xf numFmtId="0" fontId="19" fillId="0" borderId="0" xfId="0" applyFont="1" applyAlignment="1" applyProtection="1">
      <alignment horizontal="right"/>
    </xf>
    <xf numFmtId="0" fontId="20" fillId="0" borderId="0" xfId="0" applyFont="1" applyBorder="1" applyAlignment="1" applyProtection="1">
      <alignment horizontal="center"/>
    </xf>
    <xf numFmtId="0" fontId="24" fillId="0" borderId="1" xfId="0" applyFont="1" applyBorder="1" applyAlignment="1" applyProtection="1"/>
    <xf numFmtId="0" fontId="25" fillId="0" borderId="1" xfId="0" applyFont="1" applyBorder="1" applyAlignment="1" applyProtection="1">
      <alignment horizontal="center" vertical="center"/>
    </xf>
    <xf numFmtId="0" fontId="18" fillId="0" borderId="1" xfId="0" applyFont="1" applyBorder="1" applyProtection="1"/>
    <xf numFmtId="0" fontId="27" fillId="0" borderId="9" xfId="0" applyFont="1" applyFill="1" applyBorder="1" applyProtection="1"/>
    <xf numFmtId="0" fontId="18" fillId="0" borderId="16" xfId="0" applyFont="1" applyBorder="1" applyAlignment="1" applyProtection="1">
      <alignment horizontal="left" vertical="center"/>
    </xf>
    <xf numFmtId="0" fontId="5" fillId="0" borderId="8" xfId="0" applyFont="1" applyBorder="1" applyAlignment="1">
      <alignment vertical="top"/>
    </xf>
    <xf numFmtId="3" fontId="5" fillId="0" borderId="8" xfId="0" applyNumberFormat="1" applyFont="1" applyBorder="1" applyAlignment="1">
      <alignment horizontal="right" vertical="top" wrapText="1"/>
    </xf>
    <xf numFmtId="10" fontId="5" fillId="0" borderId="1" xfId="0" applyNumberFormat="1" applyFont="1" applyBorder="1" applyAlignment="1">
      <alignment vertical="top"/>
    </xf>
    <xf numFmtId="3" fontId="5" fillId="0" borderId="8" xfId="0" quotePrefix="1" applyNumberFormat="1" applyFont="1" applyBorder="1" applyAlignment="1">
      <alignment horizontal="left" vertical="top" wrapText="1"/>
    </xf>
    <xf numFmtId="0" fontId="0" fillId="0" borderId="6" xfId="0" applyBorder="1" applyAlignment="1"/>
    <xf numFmtId="0" fontId="28" fillId="0" borderId="1" xfId="0" applyFont="1" applyFill="1" applyBorder="1" applyAlignment="1">
      <alignment horizontal="left" vertical="top" wrapText="1"/>
    </xf>
    <xf numFmtId="10" fontId="4" fillId="0" borderId="1" xfId="0" applyNumberFormat="1" applyFont="1" applyBorder="1"/>
    <xf numFmtId="3" fontId="5" fillId="0" borderId="6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3" fontId="5" fillId="0" borderId="1" xfId="0" applyNumberFormat="1" applyFont="1" applyFill="1" applyBorder="1" applyAlignment="1">
      <alignment wrapText="1"/>
    </xf>
    <xf numFmtId="164" fontId="5" fillId="0" borderId="1" xfId="0" quotePrefix="1" applyNumberFormat="1" applyFont="1" applyBorder="1" applyAlignment="1">
      <alignment horizontal="right" wrapText="1"/>
    </xf>
    <xf numFmtId="166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vertical="top"/>
    </xf>
    <xf numFmtId="3" fontId="5" fillId="0" borderId="1" xfId="0" applyNumberFormat="1" applyFont="1" applyFill="1" applyBorder="1" applyAlignment="1">
      <alignment vertical="top"/>
    </xf>
    <xf numFmtId="166" fontId="5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left" wrapText="1"/>
    </xf>
    <xf numFmtId="0" fontId="6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0" fillId="0" borderId="0" xfId="0" applyFont="1" applyBorder="1" applyAlignment="1" applyProtection="1">
      <alignment horizontal="center"/>
    </xf>
    <xf numFmtId="0" fontId="24" fillId="0" borderId="0" xfId="0" applyFont="1" applyBorder="1" applyAlignment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externalLink" Target="externalLinks/externalLink1.xml"/><Relationship Id="rId26" Type="http://schemas.openxmlformats.org/officeDocument/2006/relationships/theme" Target="theme/theme1.xml"/><Relationship Id="rId27" Type="http://schemas.openxmlformats.org/officeDocument/2006/relationships/styles" Target="styles.xml"/><Relationship Id="rId28" Type="http://schemas.openxmlformats.org/officeDocument/2006/relationships/sharedStrings" Target="sharedStrings.xml"/><Relationship Id="rId29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'AKWA-IBOM'!$F$35:$G$35</c:f>
              <c:numCache>
                <c:formatCode>0%</c:formatCode>
                <c:ptCount val="2"/>
                <c:pt idx="0">
                  <c:v>0.74</c:v>
                </c:pt>
                <c:pt idx="1">
                  <c:v>0.26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'AKWA-IBOM'!$F$36:$G$36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345586063807"/>
          <c:y val="0.0"/>
          <c:w val="0.566577897857414"/>
          <c:h val="1.0"/>
        </c:manualLayout>
      </c:layout>
      <c:pieChart>
        <c:varyColors val="1"/>
        <c:ser>
          <c:idx val="0"/>
          <c:order val="0"/>
          <c:explosion val="23"/>
          <c:dPt>
            <c:idx val="0"/>
            <c:bubble3D val="0"/>
            <c:explosion val="0"/>
          </c:dPt>
          <c:dPt>
            <c:idx val="1"/>
            <c:bubble3D val="0"/>
            <c:explosion val="0"/>
          </c:dPt>
          <c:dLbls>
            <c:dLbl>
              <c:idx val="0"/>
              <c:layout>
                <c:manualLayout>
                  <c:x val="-0.229724595580255"/>
                  <c:y val="0.008442451840315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[1]Sheet1!$H$27:$K$27</c:f>
              <c:numCache>
                <c:formatCode>General</c:formatCode>
                <c:ptCount val="4"/>
                <c:pt idx="0">
                  <c:v>0.5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[1]Sheet2!$F$21:$G$21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</c:ser>
        <c:ser>
          <c:idx val="1"/>
          <c:order val="1"/>
          <c:val>
            <c:numRef>
              <c:f>[1]Sheet2!$F$22:$G$22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900"/>
              <a:t>TARABA</a:t>
            </a:r>
            <a:r>
              <a:rPr lang="en-GB" sz="900" baseline="0"/>
              <a:t> PVC DISTRIBUTION CHART</a:t>
            </a:r>
            <a:endParaRPr lang="en-GB" sz="900"/>
          </a:p>
        </c:rich>
      </c:tx>
      <c:layout>
        <c:manualLayout>
          <c:xMode val="edge"/>
          <c:yMode val="edge"/>
          <c:x val="0.21729345850555"/>
          <c:y val="0.027823907528229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TARABA!$F$14:$G$14</c:f>
              <c:numCache>
                <c:formatCode>0%</c:formatCode>
                <c:ptCount val="2"/>
                <c:pt idx="0">
                  <c:v>0.37</c:v>
                </c:pt>
                <c:pt idx="1">
                  <c:v>0.63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TARABA!$F$15:$G$15</c:f>
              <c:numCache>
                <c:formatCode>0%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45</xdr:row>
      <xdr:rowOff>295275</xdr:rowOff>
    </xdr:from>
    <xdr:to>
      <xdr:col>6</xdr:col>
      <xdr:colOff>848591</xdr:colOff>
      <xdr:row>55</xdr:row>
      <xdr:rowOff>51955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190500</xdr:colOff>
      <xdr:row>56</xdr:row>
      <xdr:rowOff>47624</xdr:rowOff>
    </xdr:from>
    <xdr:ext cx="184731" cy="264560"/>
    <xdr:sp macro="" textlink="">
      <xdr:nvSpPr>
        <xdr:cNvPr id="3" name="TextBox 2"/>
        <xdr:cNvSpPr txBox="1"/>
      </xdr:nvSpPr>
      <xdr:spPr>
        <a:xfrm>
          <a:off x="2667000" y="168354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152214</xdr:colOff>
      <xdr:row>28</xdr:row>
      <xdr:rowOff>82176</xdr:rowOff>
    </xdr:from>
    <xdr:to>
      <xdr:col>6</xdr:col>
      <xdr:colOff>391273</xdr:colOff>
      <xdr:row>36</xdr:row>
      <xdr:rowOff>34551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0.29247</cdr:x>
      <cdr:y>0.44581</cdr:y>
    </cdr:from>
    <cdr:to>
      <cdr:x>0.44381</cdr:x>
      <cdr:y>0.57299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2639" y="1217706"/>
          <a:ext cx="762000" cy="347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haw-US" sz="1100"/>
            <a:t>distributed</a:t>
          </a:r>
          <a:endParaRPr lang="en-US" sz="1100"/>
        </a:p>
      </cdr:txBody>
    </cdr:sp>
  </cdr:relSizeAnchor>
  <cdr:relSizeAnchor xmlns:cdr="http://schemas.openxmlformats.org/drawingml/2006/chartDrawing">
    <cdr:from>
      <cdr:x>0.50835</cdr:x>
      <cdr:y>0.46633</cdr:y>
    </cdr:from>
    <cdr:to>
      <cdr:x>0.65523</cdr:x>
      <cdr:y>0.57299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59610" y="1273736"/>
          <a:ext cx="739588" cy="291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haw-US" sz="1100"/>
            <a:t>unclaimed</a:t>
          </a:r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47625</xdr:rowOff>
    </xdr:from>
    <xdr:to>
      <xdr:col>6</xdr:col>
      <xdr:colOff>0</xdr:colOff>
      <xdr:row>36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0.50417</cdr:x>
      <cdr:y>0.45486</cdr:y>
    </cdr:from>
    <cdr:to>
      <cdr:x>0.64583</cdr:x>
      <cdr:y>0.54861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05051" y="1247775"/>
          <a:ext cx="64770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haw-US" sz="1100"/>
            <a:t>distributed</a:t>
          </a:r>
          <a:endParaRPr lang="en-US" sz="1100"/>
        </a:p>
      </cdr:txBody>
    </cdr:sp>
  </cdr:relSizeAnchor>
  <cdr:relSizeAnchor xmlns:cdr="http://schemas.openxmlformats.org/drawingml/2006/chartDrawing">
    <cdr:from>
      <cdr:x>0.32083</cdr:x>
      <cdr:y>0.45486</cdr:y>
    </cdr:from>
    <cdr:to>
      <cdr:x>0.48542</cdr:x>
      <cdr:y>0.60069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66850" y="1247775"/>
          <a:ext cx="7524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haw-US" sz="1100"/>
            <a:t>unclaimed</a:t>
          </a:r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227174</xdr:colOff>
      <xdr:row>20</xdr:row>
      <xdr:rowOff>78440</xdr:rowOff>
    </xdr:from>
    <xdr:to>
      <xdr:col>3</xdr:col>
      <xdr:colOff>403412</xdr:colOff>
      <xdr:row>21</xdr:row>
      <xdr:rowOff>25467</xdr:rowOff>
    </xdr:to>
    <xdr:sp macro="" textlink="">
      <xdr:nvSpPr>
        <xdr:cNvPr id="4" name="TextBox 3"/>
        <xdr:cNvSpPr txBox="1"/>
      </xdr:nvSpPr>
      <xdr:spPr>
        <a:xfrm>
          <a:off x="1829615" y="6678705"/>
          <a:ext cx="1027885" cy="2719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1</xdr:col>
      <xdr:colOff>985470</xdr:colOff>
      <xdr:row>15</xdr:row>
      <xdr:rowOff>240323</xdr:rowOff>
    </xdr:from>
    <xdr:to>
      <xdr:col>7</xdr:col>
      <xdr:colOff>230797</xdr:colOff>
      <xdr:row>24</xdr:row>
      <xdr:rowOff>82061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0.32863</cdr:x>
      <cdr:y>0.53031</cdr:y>
    </cdr:from>
    <cdr:to>
      <cdr:x>0.52857</cdr:x>
      <cdr:y>0.86464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02936" y="14503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/>
            <a:t>UNCLAIMED</a:t>
          </a:r>
        </a:p>
      </cdr:txBody>
    </cdr:sp>
  </cdr:relSizeAnchor>
  <cdr:relSizeAnchor xmlns:cdr="http://schemas.openxmlformats.org/drawingml/2006/chartDrawing">
    <cdr:from>
      <cdr:x>0.4874</cdr:x>
      <cdr:y>0.47367</cdr:y>
    </cdr:from>
    <cdr:to>
      <cdr:x>0.68769</cdr:x>
      <cdr:y>0.8039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25152" y="131155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DISTRIBUTED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pvc%20distribution/PVC%20DISTRIBUT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7">
          <cell r="H27">
            <v>0.5</v>
          </cell>
          <cell r="I27">
            <v>0.5</v>
          </cell>
        </row>
      </sheetData>
      <sheetData sheetId="1">
        <row r="21">
          <cell r="F21">
            <v>0.5</v>
          </cell>
          <cell r="G21">
            <v>0.5</v>
          </cell>
        </row>
        <row r="22">
          <cell r="F22">
            <v>0</v>
          </cell>
          <cell r="G22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workbookViewId="0">
      <selection activeCell="C35" sqref="C35:G35"/>
    </sheetView>
  </sheetViews>
  <sheetFormatPr baseColWidth="10" defaultColWidth="8.83203125" defaultRowHeight="28" customHeight="1" x14ac:dyDescent="0"/>
  <cols>
    <col min="2" max="2" width="17.1640625" customWidth="1"/>
    <col min="3" max="3" width="10.5" style="3" customWidth="1"/>
    <col min="4" max="4" width="13.6640625" style="12" customWidth="1"/>
    <col min="5" max="5" width="15" style="3" customWidth="1"/>
    <col min="6" max="6" width="14" style="3" customWidth="1"/>
    <col min="7" max="7" width="13.33203125" style="3" customWidth="1"/>
  </cols>
  <sheetData>
    <row r="1" spans="1:7" s="4" customFormat="1" ht="28" customHeight="1">
      <c r="A1" s="288" t="s">
        <v>0</v>
      </c>
      <c r="B1" s="288"/>
      <c r="C1" s="288"/>
      <c r="D1" s="288"/>
      <c r="E1" s="288"/>
      <c r="F1" s="288"/>
      <c r="G1" s="288"/>
    </row>
    <row r="2" spans="1:7" s="4" customFormat="1" ht="28" customHeight="1">
      <c r="A2" s="288" t="s">
        <v>8</v>
      </c>
      <c r="B2" s="288"/>
      <c r="C2" s="288"/>
      <c r="D2" s="288"/>
      <c r="E2" s="288"/>
      <c r="F2" s="288"/>
      <c r="G2" s="288"/>
    </row>
    <row r="3" spans="1:7" s="4" customFormat="1" ht="28" customHeight="1">
      <c r="A3" s="5" t="s">
        <v>1</v>
      </c>
      <c r="B3" s="5" t="s">
        <v>2</v>
      </c>
      <c r="C3" s="6" t="s">
        <v>3</v>
      </c>
      <c r="D3" s="11" t="s">
        <v>4</v>
      </c>
      <c r="E3" s="6" t="s">
        <v>10</v>
      </c>
      <c r="F3" s="6" t="s">
        <v>6</v>
      </c>
      <c r="G3" s="6" t="s">
        <v>7</v>
      </c>
    </row>
    <row r="4" spans="1:7" ht="28" customHeight="1">
      <c r="A4" s="1">
        <v>1</v>
      </c>
      <c r="B4" s="1" t="s">
        <v>9</v>
      </c>
      <c r="C4" s="7">
        <v>64169</v>
      </c>
      <c r="D4" s="8">
        <v>30815</v>
      </c>
      <c r="E4" s="7">
        <v>33815</v>
      </c>
      <c r="F4" s="9">
        <v>0.47</v>
      </c>
      <c r="G4" s="9">
        <v>0.53</v>
      </c>
    </row>
    <row r="5" spans="1:7" ht="28" customHeight="1">
      <c r="A5" s="1">
        <v>2</v>
      </c>
      <c r="B5" s="1" t="s">
        <v>11</v>
      </c>
      <c r="C5" s="7">
        <v>16016</v>
      </c>
      <c r="D5" s="8">
        <v>9351</v>
      </c>
      <c r="E5" s="7">
        <v>6665</v>
      </c>
      <c r="F5" s="9">
        <v>0.57999999999999996</v>
      </c>
      <c r="G5" s="9">
        <v>0.42</v>
      </c>
    </row>
    <row r="6" spans="1:7" ht="28" customHeight="1">
      <c r="A6" s="1">
        <v>3</v>
      </c>
      <c r="B6" s="1" t="s">
        <v>12</v>
      </c>
      <c r="C6" s="7">
        <v>72683</v>
      </c>
      <c r="D6" s="8">
        <v>84402</v>
      </c>
      <c r="E6" s="7">
        <v>-11719</v>
      </c>
      <c r="F6" s="9">
        <v>1.1599999999999999</v>
      </c>
      <c r="G6" s="9">
        <v>-0.16</v>
      </c>
    </row>
    <row r="7" spans="1:7" ht="28" customHeight="1">
      <c r="A7" s="1">
        <v>4</v>
      </c>
      <c r="B7" s="1" t="s">
        <v>13</v>
      </c>
      <c r="C7" s="7">
        <v>34019</v>
      </c>
      <c r="D7" s="8">
        <v>32303</v>
      </c>
      <c r="E7" s="7">
        <v>1716</v>
      </c>
      <c r="F7" s="9">
        <v>0.95</v>
      </c>
      <c r="G7" s="9">
        <v>0.05</v>
      </c>
    </row>
    <row r="8" spans="1:7" ht="28" customHeight="1">
      <c r="A8" s="1">
        <v>5</v>
      </c>
      <c r="B8" s="1" t="s">
        <v>14</v>
      </c>
      <c r="C8" s="7">
        <v>83650</v>
      </c>
      <c r="D8" s="8">
        <v>81582</v>
      </c>
      <c r="E8" s="7">
        <v>2068</v>
      </c>
      <c r="F8" s="9">
        <v>0.98</v>
      </c>
      <c r="G8" s="9">
        <v>0.02</v>
      </c>
    </row>
    <row r="9" spans="1:7" ht="28" customHeight="1">
      <c r="A9" s="1">
        <v>6</v>
      </c>
      <c r="B9" s="1" t="s">
        <v>15</v>
      </c>
      <c r="C9" s="7">
        <v>39105</v>
      </c>
      <c r="D9" s="8">
        <v>21241</v>
      </c>
      <c r="E9" s="7">
        <v>17864</v>
      </c>
      <c r="F9" s="9">
        <v>0.54</v>
      </c>
      <c r="G9" s="9">
        <v>0.46</v>
      </c>
    </row>
    <row r="10" spans="1:7" ht="28" customHeight="1">
      <c r="A10" s="1">
        <v>7</v>
      </c>
      <c r="B10" s="1" t="s">
        <v>16</v>
      </c>
      <c r="C10" s="7">
        <v>53145</v>
      </c>
      <c r="D10" s="8">
        <v>41612</v>
      </c>
      <c r="E10" s="7">
        <v>11533</v>
      </c>
      <c r="F10" s="9">
        <v>0.78</v>
      </c>
      <c r="G10" s="9">
        <v>0.22</v>
      </c>
    </row>
    <row r="11" spans="1:7" ht="28" customHeight="1">
      <c r="A11" s="1">
        <v>8</v>
      </c>
      <c r="B11" s="1" t="s">
        <v>17</v>
      </c>
      <c r="C11" s="7">
        <v>22669</v>
      </c>
      <c r="D11" s="8">
        <v>12293</v>
      </c>
      <c r="E11" s="7">
        <v>10376</v>
      </c>
      <c r="F11" s="9">
        <v>0.54</v>
      </c>
      <c r="G11" s="9">
        <v>0.46</v>
      </c>
    </row>
    <row r="12" spans="1:7" ht="28" customHeight="1">
      <c r="A12" s="1">
        <v>9</v>
      </c>
      <c r="B12" s="1" t="s">
        <v>18</v>
      </c>
      <c r="C12" s="7">
        <v>64252</v>
      </c>
      <c r="D12" s="8">
        <v>31905</v>
      </c>
      <c r="E12" s="7">
        <v>32347</v>
      </c>
      <c r="F12" s="9">
        <v>0.5</v>
      </c>
      <c r="G12" s="9">
        <v>0.5</v>
      </c>
    </row>
    <row r="13" spans="1:7" ht="28" customHeight="1">
      <c r="A13" s="1">
        <v>10</v>
      </c>
      <c r="B13" s="1" t="s">
        <v>19</v>
      </c>
      <c r="C13" s="7">
        <v>68537</v>
      </c>
      <c r="D13" s="8">
        <v>54597</v>
      </c>
      <c r="E13" s="7">
        <v>13940</v>
      </c>
      <c r="F13" s="9">
        <v>0.8</v>
      </c>
      <c r="G13" s="9">
        <v>0.2</v>
      </c>
    </row>
    <row r="14" spans="1:7" ht="28" customHeight="1">
      <c r="A14" s="1">
        <v>11</v>
      </c>
      <c r="B14" s="1" t="s">
        <v>20</v>
      </c>
      <c r="C14" s="7">
        <v>30201</v>
      </c>
      <c r="D14" s="8">
        <v>26029</v>
      </c>
      <c r="E14" s="7">
        <v>4172</v>
      </c>
      <c r="F14" s="9">
        <v>0.86</v>
      </c>
      <c r="G14" s="9">
        <v>0.14000000000000001</v>
      </c>
    </row>
    <row r="15" spans="1:7" ht="28" customHeight="1">
      <c r="A15" s="1">
        <v>12</v>
      </c>
      <c r="B15" s="1" t="s">
        <v>21</v>
      </c>
      <c r="C15" s="7">
        <v>50612</v>
      </c>
      <c r="D15" s="8">
        <v>36784</v>
      </c>
      <c r="E15" s="7">
        <v>13828</v>
      </c>
      <c r="F15" s="9">
        <v>0.73</v>
      </c>
      <c r="G15" s="9">
        <v>0.27</v>
      </c>
    </row>
    <row r="16" spans="1:7" ht="28" customHeight="1">
      <c r="A16" s="1">
        <v>13</v>
      </c>
      <c r="B16" s="1" t="s">
        <v>22</v>
      </c>
      <c r="C16" s="7">
        <v>32654</v>
      </c>
      <c r="D16" s="8">
        <v>28631</v>
      </c>
      <c r="E16" s="7">
        <v>4023</v>
      </c>
      <c r="F16" s="9">
        <v>0.88</v>
      </c>
      <c r="G16" s="9">
        <v>0.12</v>
      </c>
    </row>
    <row r="17" spans="1:7" ht="28" customHeight="1">
      <c r="A17" s="1">
        <v>14</v>
      </c>
      <c r="B17" s="1" t="s">
        <v>23</v>
      </c>
      <c r="C17" s="7">
        <v>45832</v>
      </c>
      <c r="D17" s="8">
        <v>38408</v>
      </c>
      <c r="E17" s="7">
        <v>7424</v>
      </c>
      <c r="F17" s="9">
        <v>0.84</v>
      </c>
      <c r="G17" s="9">
        <v>0.16</v>
      </c>
    </row>
    <row r="18" spans="1:7" ht="28" customHeight="1">
      <c r="A18" s="1">
        <v>15</v>
      </c>
      <c r="B18" s="1" t="s">
        <v>24</v>
      </c>
      <c r="C18" s="7">
        <v>38751</v>
      </c>
      <c r="D18" s="8">
        <v>33460</v>
      </c>
      <c r="E18" s="7">
        <v>5291</v>
      </c>
      <c r="F18" s="9">
        <v>0.86</v>
      </c>
      <c r="G18" s="9">
        <v>0.14000000000000001</v>
      </c>
    </row>
    <row r="19" spans="1:7" ht="28" customHeight="1">
      <c r="A19" s="1">
        <v>16</v>
      </c>
      <c r="B19" s="1" t="s">
        <v>25</v>
      </c>
      <c r="C19" s="7">
        <v>43328</v>
      </c>
      <c r="D19" s="8">
        <v>27719</v>
      </c>
      <c r="E19" s="7">
        <v>15609</v>
      </c>
      <c r="F19" s="9">
        <v>0.64</v>
      </c>
      <c r="G19" s="9">
        <v>0.36</v>
      </c>
    </row>
    <row r="20" spans="1:7" ht="28" customHeight="1">
      <c r="A20" s="1">
        <v>17</v>
      </c>
      <c r="B20" s="1" t="s">
        <v>26</v>
      </c>
      <c r="C20" s="7">
        <v>38004</v>
      </c>
      <c r="D20" s="8">
        <v>21505</v>
      </c>
      <c r="E20" s="2">
        <v>16.498999999999999</v>
      </c>
      <c r="F20" s="9">
        <v>0.56999999999999995</v>
      </c>
      <c r="G20" s="9">
        <v>0.43</v>
      </c>
    </row>
    <row r="21" spans="1:7" ht="28" customHeight="1">
      <c r="A21" s="1">
        <v>18</v>
      </c>
      <c r="B21" s="1" t="s">
        <v>27</v>
      </c>
      <c r="C21" s="7">
        <v>49922</v>
      </c>
      <c r="D21" s="8">
        <v>32711</v>
      </c>
      <c r="E21" s="2">
        <v>17.210999999999999</v>
      </c>
      <c r="F21" s="9">
        <v>0.66</v>
      </c>
      <c r="G21" s="9">
        <v>0.34</v>
      </c>
    </row>
    <row r="22" spans="1:7" ht="28" customHeight="1">
      <c r="A22" s="1">
        <v>19</v>
      </c>
      <c r="B22" s="1" t="s">
        <v>28</v>
      </c>
      <c r="C22" s="7">
        <v>33101</v>
      </c>
      <c r="D22" s="8">
        <v>22438</v>
      </c>
      <c r="E22" s="7">
        <v>10663</v>
      </c>
      <c r="F22" s="9">
        <v>0.68</v>
      </c>
      <c r="G22" s="9">
        <v>0.32</v>
      </c>
    </row>
    <row r="23" spans="1:7" ht="28" customHeight="1">
      <c r="A23" s="1">
        <v>20</v>
      </c>
      <c r="B23" s="1" t="s">
        <v>29</v>
      </c>
      <c r="C23" s="7">
        <v>42606</v>
      </c>
      <c r="D23" s="8">
        <v>24235</v>
      </c>
      <c r="E23" s="7">
        <v>18371</v>
      </c>
      <c r="F23" s="9">
        <v>0.56999999999999995</v>
      </c>
      <c r="G23" s="9">
        <v>0.43</v>
      </c>
    </row>
    <row r="24" spans="1:7" ht="28" customHeight="1">
      <c r="A24" s="1">
        <v>21</v>
      </c>
      <c r="B24" s="1" t="s">
        <v>30</v>
      </c>
      <c r="C24" s="7">
        <v>39338</v>
      </c>
      <c r="D24" s="8">
        <v>36676</v>
      </c>
      <c r="E24" s="7">
        <v>2662</v>
      </c>
      <c r="F24" s="9">
        <v>0.93</v>
      </c>
      <c r="G24" s="9">
        <v>7.0000000000000007E-2</v>
      </c>
    </row>
    <row r="25" spans="1:7" ht="28" customHeight="1">
      <c r="A25" s="1">
        <v>22</v>
      </c>
      <c r="B25" s="1" t="s">
        <v>31</v>
      </c>
      <c r="C25" s="7">
        <v>37623</v>
      </c>
      <c r="D25" s="8">
        <v>32616</v>
      </c>
      <c r="E25" s="7">
        <v>5007</v>
      </c>
      <c r="F25" s="9">
        <v>0.87</v>
      </c>
      <c r="G25" s="9">
        <v>0.13</v>
      </c>
    </row>
    <row r="26" spans="1:7" ht="28" customHeight="1">
      <c r="A26" s="1">
        <v>23</v>
      </c>
      <c r="B26" s="1" t="s">
        <v>32</v>
      </c>
      <c r="C26" s="7">
        <v>36383</v>
      </c>
      <c r="D26" s="8">
        <v>28679</v>
      </c>
      <c r="E26" s="7">
        <v>7704</v>
      </c>
      <c r="F26" s="9">
        <v>0.79</v>
      </c>
      <c r="G26" s="9">
        <v>0.21</v>
      </c>
    </row>
    <row r="27" spans="1:7" ht="28" customHeight="1">
      <c r="A27" s="1">
        <v>24</v>
      </c>
      <c r="B27" s="1" t="s">
        <v>33</v>
      </c>
      <c r="C27" s="7">
        <v>48225</v>
      </c>
      <c r="D27" s="8">
        <v>47145</v>
      </c>
      <c r="E27" s="7">
        <v>1080</v>
      </c>
      <c r="F27" s="9">
        <v>0.98</v>
      </c>
      <c r="G27" s="9">
        <v>0.02</v>
      </c>
    </row>
    <row r="28" spans="1:7" ht="28" customHeight="1">
      <c r="A28" s="1">
        <v>25</v>
      </c>
      <c r="B28" s="1" t="s">
        <v>34</v>
      </c>
      <c r="C28" s="7">
        <v>30147</v>
      </c>
      <c r="D28" s="8">
        <v>15328</v>
      </c>
      <c r="E28" s="7">
        <v>14819</v>
      </c>
      <c r="F28" s="9">
        <v>0.51</v>
      </c>
      <c r="G28" s="9">
        <v>0.49</v>
      </c>
    </row>
    <row r="29" spans="1:7" ht="28" customHeight="1">
      <c r="A29" s="1">
        <v>26</v>
      </c>
      <c r="B29" s="1" t="s">
        <v>35</v>
      </c>
      <c r="C29" s="7">
        <v>77455</v>
      </c>
      <c r="D29" s="8">
        <v>59504</v>
      </c>
      <c r="E29" s="7">
        <v>17951</v>
      </c>
      <c r="F29" s="9">
        <v>0.77</v>
      </c>
      <c r="G29" s="9">
        <v>0.23</v>
      </c>
    </row>
    <row r="30" spans="1:7" ht="28" customHeight="1">
      <c r="A30" s="1">
        <v>27</v>
      </c>
      <c r="B30" s="1" t="s">
        <v>36</v>
      </c>
      <c r="C30" s="7">
        <v>18172</v>
      </c>
      <c r="D30" s="8">
        <v>12815</v>
      </c>
      <c r="E30" s="7">
        <v>5357</v>
      </c>
      <c r="F30" s="9">
        <v>0.71</v>
      </c>
      <c r="G30" s="9">
        <v>0.28999999999999998</v>
      </c>
    </row>
    <row r="31" spans="1:7" ht="28" customHeight="1">
      <c r="A31" s="1">
        <v>28</v>
      </c>
      <c r="B31" s="1" t="s">
        <v>37</v>
      </c>
      <c r="C31" s="7">
        <v>50696</v>
      </c>
      <c r="D31" s="8">
        <v>47084</v>
      </c>
      <c r="E31" s="7">
        <v>3612</v>
      </c>
      <c r="F31" s="9">
        <v>0.93</v>
      </c>
      <c r="G31" s="9">
        <v>7.0000000000000007E-2</v>
      </c>
    </row>
    <row r="32" spans="1:7" ht="28" customHeight="1">
      <c r="A32" s="1">
        <v>29</v>
      </c>
      <c r="B32" s="1" t="s">
        <v>38</v>
      </c>
      <c r="C32" s="7">
        <v>53115</v>
      </c>
      <c r="D32" s="8">
        <v>39080</v>
      </c>
      <c r="E32" s="7">
        <v>14035</v>
      </c>
      <c r="F32" s="9">
        <v>0.74</v>
      </c>
      <c r="G32" s="9">
        <v>0.26</v>
      </c>
    </row>
    <row r="33" spans="1:7" ht="28" customHeight="1">
      <c r="A33" s="1">
        <v>30</v>
      </c>
      <c r="B33" s="1" t="s">
        <v>39</v>
      </c>
      <c r="C33" s="7">
        <v>27453</v>
      </c>
      <c r="D33" s="7">
        <v>21658</v>
      </c>
      <c r="E33" s="7">
        <v>5795</v>
      </c>
      <c r="F33" s="9">
        <v>0.79</v>
      </c>
      <c r="G33" s="9">
        <v>0.21</v>
      </c>
    </row>
    <row r="34" spans="1:7" ht="28" customHeight="1">
      <c r="A34" s="1">
        <v>31</v>
      </c>
      <c r="B34" s="1" t="s">
        <v>40</v>
      </c>
      <c r="C34" s="7">
        <v>121625</v>
      </c>
      <c r="D34" s="8">
        <v>49388</v>
      </c>
      <c r="E34" s="7">
        <v>72237</v>
      </c>
      <c r="F34" s="9">
        <v>0.41</v>
      </c>
      <c r="G34" s="9">
        <v>0.59</v>
      </c>
    </row>
    <row r="35" spans="1:7" ht="28" customHeight="1">
      <c r="A35" s="1"/>
      <c r="B35" s="10" t="s">
        <v>5</v>
      </c>
      <c r="C35" s="7">
        <v>1463488</v>
      </c>
      <c r="D35" s="8">
        <v>1081533</v>
      </c>
      <c r="E35" s="7">
        <v>381955</v>
      </c>
      <c r="F35" s="9">
        <v>0.74</v>
      </c>
      <c r="G35" s="9">
        <v>0.26</v>
      </c>
    </row>
    <row r="37" spans="1:7" s="75" customFormat="1" ht="28" customHeight="1">
      <c r="C37" s="3"/>
      <c r="D37" s="12"/>
      <c r="E37" s="3"/>
      <c r="F37" s="3"/>
      <c r="G37" s="3"/>
    </row>
    <row r="38" spans="1:7" s="75" customFormat="1" ht="28" customHeight="1">
      <c r="C38" s="3"/>
      <c r="D38" s="12"/>
      <c r="E38" s="3"/>
      <c r="F38" s="3"/>
      <c r="G38" s="3"/>
    </row>
    <row r="39" spans="1:7" s="75" customFormat="1" ht="28" customHeight="1">
      <c r="C39" s="3"/>
      <c r="D39" s="12"/>
      <c r="E39" s="3"/>
      <c r="F39" s="3"/>
      <c r="G39" s="3"/>
    </row>
    <row r="40" spans="1:7" s="75" customFormat="1" ht="28" customHeight="1">
      <c r="C40" s="3"/>
      <c r="D40" s="12"/>
      <c r="E40" s="3"/>
      <c r="F40" s="3"/>
      <c r="G40" s="3"/>
    </row>
    <row r="41" spans="1:7" s="75" customFormat="1" ht="28" customHeight="1">
      <c r="C41" s="3"/>
      <c r="D41" s="12"/>
      <c r="E41" s="3"/>
      <c r="F41" s="3"/>
      <c r="G41" s="3"/>
    </row>
    <row r="42" spans="1:7" s="75" customFormat="1" ht="28" customHeight="1">
      <c r="C42" s="3"/>
      <c r="D42" s="12"/>
      <c r="E42" s="3"/>
      <c r="F42" s="3"/>
      <c r="G42" s="3"/>
    </row>
    <row r="43" spans="1:7" s="75" customFormat="1" ht="28" customHeight="1">
      <c r="C43" s="3"/>
      <c r="D43" s="12"/>
      <c r="E43" s="3"/>
      <c r="F43" s="3"/>
      <c r="G43" s="3"/>
    </row>
    <row r="44" spans="1:7" s="75" customFormat="1" ht="28" customHeight="1">
      <c r="C44" s="3"/>
      <c r="D44" s="12"/>
      <c r="E44" s="3"/>
      <c r="F44" s="3"/>
      <c r="G44" s="3"/>
    </row>
    <row r="45" spans="1:7" s="75" customFormat="1" ht="28" customHeight="1">
      <c r="C45" s="3"/>
      <c r="D45" s="12"/>
      <c r="E45" s="3"/>
      <c r="F45" s="3"/>
      <c r="G45" s="3"/>
    </row>
    <row r="56" spans="7:7" ht="28" customHeight="1">
      <c r="G56" s="2"/>
    </row>
  </sheetData>
  <mergeCells count="2">
    <mergeCell ref="A1:G1"/>
    <mergeCell ref="A2:G2"/>
  </mergeCells>
  <printOptions gridLines="1"/>
  <pageMargins left="0.2" right="0.7" top="0.2" bottom="0" header="0.3" footer="0.3"/>
  <rowBreaks count="1" manualBreakCount="1">
    <brk id="20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26" sqref="G26"/>
    </sheetView>
  </sheetViews>
  <sheetFormatPr baseColWidth="10" defaultColWidth="8.83203125" defaultRowHeight="14" x14ac:dyDescent="0"/>
  <sheetData>
    <row r="1" spans="1:8">
      <c r="A1" s="288" t="s">
        <v>0</v>
      </c>
      <c r="B1" s="288"/>
      <c r="C1" s="288"/>
      <c r="D1" s="288"/>
      <c r="E1" s="288"/>
      <c r="F1" s="288"/>
      <c r="G1" s="288"/>
      <c r="H1" s="288"/>
    </row>
    <row r="2" spans="1:8">
      <c r="A2" s="288" t="s">
        <v>52</v>
      </c>
      <c r="B2" s="288"/>
      <c r="C2" s="288"/>
      <c r="D2" s="288"/>
      <c r="E2" s="288"/>
      <c r="F2" s="288"/>
      <c r="G2" s="288"/>
      <c r="H2" s="288"/>
    </row>
    <row r="3" spans="1:8" ht="45">
      <c r="A3" s="21" t="s">
        <v>1</v>
      </c>
      <c r="B3" s="21" t="s">
        <v>53</v>
      </c>
      <c r="C3" s="22" t="s">
        <v>54</v>
      </c>
      <c r="D3" s="22" t="s">
        <v>55</v>
      </c>
      <c r="E3" s="21" t="s">
        <v>56</v>
      </c>
      <c r="F3" s="22" t="s">
        <v>57</v>
      </c>
      <c r="G3" s="22" t="s">
        <v>58</v>
      </c>
      <c r="H3" s="22" t="s">
        <v>59</v>
      </c>
    </row>
    <row r="4" spans="1:8">
      <c r="A4" s="1">
        <v>1</v>
      </c>
      <c r="B4" s="1" t="s">
        <v>60</v>
      </c>
      <c r="C4" s="7">
        <v>94433</v>
      </c>
      <c r="D4" s="7">
        <v>15393</v>
      </c>
      <c r="E4" s="23">
        <v>17276</v>
      </c>
      <c r="F4" s="7">
        <v>22598</v>
      </c>
      <c r="G4" s="7">
        <v>55267</v>
      </c>
      <c r="H4" s="7">
        <v>39166</v>
      </c>
    </row>
    <row r="5" spans="1:8">
      <c r="A5" s="1">
        <v>2</v>
      </c>
      <c r="B5" s="1" t="s">
        <v>61</v>
      </c>
      <c r="C5" s="7">
        <v>49967</v>
      </c>
      <c r="D5" s="7">
        <v>9491</v>
      </c>
      <c r="E5" s="23">
        <v>11295</v>
      </c>
      <c r="F5" s="7">
        <v>13062</v>
      </c>
      <c r="G5" s="7">
        <v>33848</v>
      </c>
      <c r="H5" s="7">
        <v>16119</v>
      </c>
    </row>
    <row r="6" spans="1:8">
      <c r="A6" s="1">
        <v>3</v>
      </c>
      <c r="B6" s="1" t="s">
        <v>62</v>
      </c>
      <c r="C6" s="7">
        <v>56735</v>
      </c>
      <c r="D6" s="7">
        <v>8108</v>
      </c>
      <c r="E6" s="23">
        <v>8260</v>
      </c>
      <c r="F6" s="7">
        <v>10804</v>
      </c>
      <c r="G6" s="7">
        <v>27172</v>
      </c>
      <c r="H6" s="7">
        <v>29562</v>
      </c>
    </row>
    <row r="7" spans="1:8">
      <c r="A7" s="1">
        <v>4</v>
      </c>
      <c r="B7" s="1" t="s">
        <v>63</v>
      </c>
      <c r="C7" s="7">
        <v>38087</v>
      </c>
      <c r="D7" s="7">
        <v>5234</v>
      </c>
      <c r="E7" s="23">
        <v>7654</v>
      </c>
      <c r="F7" s="7">
        <v>1052</v>
      </c>
      <c r="G7" s="7">
        <v>13940</v>
      </c>
      <c r="H7" s="7">
        <v>14167</v>
      </c>
    </row>
    <row r="8" spans="1:8">
      <c r="A8" s="1">
        <v>5</v>
      </c>
      <c r="B8" s="1" t="s">
        <v>64</v>
      </c>
      <c r="C8" s="7">
        <v>71802</v>
      </c>
      <c r="D8" s="7">
        <v>11501</v>
      </c>
      <c r="E8" s="23">
        <v>11171</v>
      </c>
      <c r="F8" s="7">
        <v>13839</v>
      </c>
      <c r="G8" s="7">
        <v>36511</v>
      </c>
      <c r="H8" s="7">
        <v>21650</v>
      </c>
    </row>
    <row r="9" spans="1:8">
      <c r="A9" s="1">
        <v>6</v>
      </c>
      <c r="B9" s="1" t="s">
        <v>65</v>
      </c>
      <c r="C9" s="7">
        <v>40423</v>
      </c>
      <c r="D9" s="7">
        <v>6099</v>
      </c>
      <c r="E9" s="23">
        <v>5962</v>
      </c>
      <c r="F9" s="7">
        <v>6712</v>
      </c>
      <c r="G9" s="7">
        <v>18773</v>
      </c>
      <c r="H9" s="7">
        <v>21650</v>
      </c>
    </row>
    <row r="10" spans="1:8">
      <c r="A10" s="1">
        <v>7</v>
      </c>
      <c r="B10" s="1" t="s">
        <v>66</v>
      </c>
      <c r="C10" s="7">
        <v>101436</v>
      </c>
      <c r="D10" s="7">
        <v>14480</v>
      </c>
      <c r="E10" s="23">
        <v>13436</v>
      </c>
      <c r="F10" s="7">
        <v>14373</v>
      </c>
      <c r="G10" s="7">
        <v>42289</v>
      </c>
      <c r="H10" s="7">
        <v>58534</v>
      </c>
    </row>
    <row r="11" spans="1:8">
      <c r="A11" s="1">
        <v>8</v>
      </c>
      <c r="B11" s="1" t="s">
        <v>67</v>
      </c>
      <c r="C11" s="7">
        <v>42074</v>
      </c>
      <c r="D11" s="7">
        <v>6601</v>
      </c>
      <c r="E11" s="23">
        <v>6835</v>
      </c>
      <c r="F11" s="7">
        <v>8443</v>
      </c>
      <c r="G11" s="7">
        <v>21879</v>
      </c>
      <c r="H11" s="7">
        <v>20135</v>
      </c>
    </row>
    <row r="12" spans="1:8">
      <c r="A12" s="1">
        <v>9</v>
      </c>
      <c r="B12" s="1" t="s">
        <v>68</v>
      </c>
      <c r="C12" s="7">
        <v>57624</v>
      </c>
      <c r="D12" s="7">
        <v>11431</v>
      </c>
      <c r="E12" s="23">
        <v>8481</v>
      </c>
      <c r="F12" s="7">
        <v>10394</v>
      </c>
      <c r="G12" s="7">
        <v>30306</v>
      </c>
      <c r="H12" s="7">
        <v>27318</v>
      </c>
    </row>
    <row r="13" spans="1:8">
      <c r="A13" s="1">
        <v>10</v>
      </c>
      <c r="B13" s="1" t="s">
        <v>69</v>
      </c>
      <c r="C13" s="7">
        <v>165035</v>
      </c>
      <c r="D13" s="7">
        <v>16701</v>
      </c>
      <c r="E13" s="23">
        <v>24115</v>
      </c>
      <c r="F13" s="7">
        <v>28428</v>
      </c>
      <c r="G13" s="7">
        <v>69244</v>
      </c>
      <c r="H13" s="7">
        <v>95785</v>
      </c>
    </row>
    <row r="14" spans="1:8">
      <c r="A14" s="1">
        <v>11</v>
      </c>
      <c r="B14" s="1" t="s">
        <v>70</v>
      </c>
      <c r="C14" s="7">
        <v>80213</v>
      </c>
      <c r="D14" s="7">
        <v>7987</v>
      </c>
      <c r="E14" s="23">
        <v>11427</v>
      </c>
      <c r="F14" s="7">
        <v>14392</v>
      </c>
      <c r="G14" s="7">
        <v>33806</v>
      </c>
      <c r="H14" s="7">
        <v>46407</v>
      </c>
    </row>
    <row r="15" spans="1:8">
      <c r="A15" s="1">
        <v>12</v>
      </c>
      <c r="B15" s="1" t="s">
        <v>71</v>
      </c>
      <c r="C15" s="7">
        <v>105740</v>
      </c>
      <c r="D15" s="7">
        <v>10986</v>
      </c>
      <c r="E15" s="23">
        <v>17011</v>
      </c>
      <c r="F15" s="7">
        <v>24216</v>
      </c>
      <c r="G15" s="7">
        <v>52213</v>
      </c>
      <c r="H15" s="7">
        <v>53527</v>
      </c>
    </row>
    <row r="16" spans="1:8">
      <c r="A16" s="1">
        <v>13</v>
      </c>
      <c r="B16" s="1" t="s">
        <v>72</v>
      </c>
      <c r="C16" s="7">
        <v>56589</v>
      </c>
      <c r="D16" s="7">
        <v>9709</v>
      </c>
      <c r="E16" s="23">
        <v>9362</v>
      </c>
      <c r="F16" s="7">
        <v>11748</v>
      </c>
      <c r="G16" s="7">
        <v>30819</v>
      </c>
      <c r="H16" s="7">
        <v>25770</v>
      </c>
    </row>
    <row r="17" spans="1:8">
      <c r="A17" s="1">
        <v>14</v>
      </c>
      <c r="B17" s="1" t="s">
        <v>73</v>
      </c>
      <c r="C17" s="7">
        <v>103275</v>
      </c>
      <c r="D17" s="2">
        <v>9711</v>
      </c>
      <c r="E17" s="23">
        <v>17011</v>
      </c>
      <c r="F17" s="7">
        <v>24216</v>
      </c>
      <c r="G17" s="7">
        <v>52213</v>
      </c>
      <c r="H17" s="7">
        <v>53527</v>
      </c>
    </row>
    <row r="18" spans="1:8">
      <c r="A18" s="1">
        <v>15</v>
      </c>
      <c r="B18" s="1" t="s">
        <v>74</v>
      </c>
      <c r="C18" s="7">
        <v>52795</v>
      </c>
      <c r="D18" s="7">
        <v>7159</v>
      </c>
      <c r="E18" s="23">
        <v>8967</v>
      </c>
      <c r="F18" s="7">
        <v>9641</v>
      </c>
      <c r="G18" s="7">
        <v>30819</v>
      </c>
      <c r="H18" s="7">
        <v>25770</v>
      </c>
    </row>
    <row r="19" spans="1:8">
      <c r="A19" s="1">
        <v>16</v>
      </c>
      <c r="B19" s="1" t="s">
        <v>75</v>
      </c>
      <c r="C19" s="7">
        <v>131316</v>
      </c>
      <c r="D19" s="7">
        <v>10103</v>
      </c>
      <c r="E19" s="23">
        <v>20025</v>
      </c>
      <c r="F19" s="7">
        <v>28547</v>
      </c>
      <c r="G19" s="7">
        <v>58675</v>
      </c>
      <c r="H19" s="7">
        <v>74203</v>
      </c>
    </row>
    <row r="20" spans="1:8">
      <c r="A20" s="1">
        <v>17</v>
      </c>
      <c r="B20" s="1" t="s">
        <v>76</v>
      </c>
      <c r="C20" s="7">
        <v>110873</v>
      </c>
      <c r="D20" s="7">
        <v>12276</v>
      </c>
      <c r="E20" s="23">
        <v>17428</v>
      </c>
      <c r="F20" s="7">
        <v>19224</v>
      </c>
      <c r="G20" s="7">
        <v>48928</v>
      </c>
      <c r="H20" s="7">
        <v>61945</v>
      </c>
    </row>
    <row r="21" spans="1:8">
      <c r="A21" s="1">
        <v>18</v>
      </c>
      <c r="B21" s="1" t="s">
        <v>77</v>
      </c>
      <c r="C21" s="7">
        <v>116031</v>
      </c>
      <c r="D21" s="7">
        <v>15054</v>
      </c>
      <c r="E21" s="23">
        <v>16538</v>
      </c>
      <c r="F21" s="7">
        <v>23772</v>
      </c>
      <c r="G21" s="7">
        <v>55364</v>
      </c>
      <c r="H21" s="7">
        <v>65551</v>
      </c>
    </row>
    <row r="22" spans="1:8">
      <c r="A22" s="1">
        <v>19</v>
      </c>
      <c r="B22" s="1" t="s">
        <v>78</v>
      </c>
      <c r="C22" s="7">
        <v>56228</v>
      </c>
      <c r="D22" s="7">
        <v>9073</v>
      </c>
      <c r="E22" s="23">
        <v>10057</v>
      </c>
      <c r="F22" s="7">
        <v>14716</v>
      </c>
      <c r="G22" s="7">
        <v>33846</v>
      </c>
      <c r="H22" s="7">
        <v>22355</v>
      </c>
    </row>
    <row r="23" spans="1:8">
      <c r="A23" s="1">
        <v>20</v>
      </c>
      <c r="B23" s="1" t="s">
        <v>79</v>
      </c>
      <c r="C23" s="7">
        <v>42767</v>
      </c>
      <c r="D23" s="7">
        <v>7342</v>
      </c>
      <c r="E23" s="23">
        <v>8146</v>
      </c>
      <c r="F23" s="7">
        <v>10776</v>
      </c>
      <c r="G23" s="7">
        <v>26264</v>
      </c>
      <c r="H23" s="7">
        <v>16503</v>
      </c>
    </row>
    <row r="24" spans="1:8">
      <c r="A24" s="1">
        <v>21</v>
      </c>
      <c r="B24" s="1" t="s">
        <v>80</v>
      </c>
      <c r="C24" s="7">
        <v>70839</v>
      </c>
      <c r="D24" s="7">
        <v>8401</v>
      </c>
      <c r="E24" s="23">
        <v>10019</v>
      </c>
      <c r="F24" s="7">
        <v>10458</v>
      </c>
      <c r="G24" s="7">
        <v>28878</v>
      </c>
      <c r="H24" s="7">
        <v>41959</v>
      </c>
    </row>
    <row r="25" spans="1:8">
      <c r="A25" s="24"/>
      <c r="B25" s="24"/>
      <c r="C25" s="19">
        <v>1644282</v>
      </c>
      <c r="D25" s="25"/>
      <c r="E25" s="24"/>
      <c r="F25" s="25"/>
      <c r="G25" s="19">
        <v>789739</v>
      </c>
      <c r="H25" s="19">
        <v>850301</v>
      </c>
    </row>
    <row r="26" spans="1:8" ht="15">
      <c r="A26" s="26"/>
      <c r="B26" s="26"/>
      <c r="C26" s="27"/>
      <c r="D26" s="27"/>
      <c r="E26" s="26"/>
      <c r="F26" s="27"/>
      <c r="G26" s="28">
        <v>0.4803</v>
      </c>
      <c r="H26" s="27"/>
    </row>
  </sheetData>
  <mergeCells count="2">
    <mergeCell ref="A1:H1"/>
    <mergeCell ref="A2:H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15" zoomScaleNormal="115" zoomScalePageLayoutView="115" workbookViewId="0">
      <selection activeCell="F21" sqref="F21:H21"/>
    </sheetView>
  </sheetViews>
  <sheetFormatPr baseColWidth="10" defaultColWidth="8.83203125" defaultRowHeight="14" x14ac:dyDescent="0"/>
  <cols>
    <col min="2" max="2" width="20.5" customWidth="1"/>
    <col min="3" max="3" width="11.83203125" customWidth="1"/>
    <col min="8" max="8" width="15.33203125" customWidth="1"/>
    <col min="9" max="9" width="13.83203125" customWidth="1"/>
  </cols>
  <sheetData>
    <row r="1" spans="1:9">
      <c r="A1" s="288" t="s">
        <v>0</v>
      </c>
      <c r="B1" s="288"/>
      <c r="C1" s="288"/>
      <c r="D1" s="288"/>
      <c r="E1" s="288"/>
      <c r="F1" s="288"/>
      <c r="G1" s="288"/>
      <c r="H1" s="288"/>
      <c r="I1" s="288"/>
    </row>
    <row r="2" spans="1:9">
      <c r="A2" s="288" t="s">
        <v>148</v>
      </c>
      <c r="B2" s="288"/>
      <c r="C2" s="288"/>
      <c r="D2" s="288"/>
      <c r="E2" s="288"/>
      <c r="F2" s="288"/>
      <c r="G2" s="288"/>
      <c r="H2" s="288"/>
      <c r="I2" s="288"/>
    </row>
    <row r="3" spans="1:9" ht="56">
      <c r="A3" s="5" t="s">
        <v>1</v>
      </c>
      <c r="B3" s="5" t="s">
        <v>2</v>
      </c>
      <c r="C3" s="6" t="s">
        <v>108</v>
      </c>
      <c r="D3" s="6" t="s">
        <v>129</v>
      </c>
      <c r="E3" s="6" t="s">
        <v>130</v>
      </c>
      <c r="F3" s="6" t="s">
        <v>109</v>
      </c>
      <c r="G3" s="6" t="s">
        <v>10</v>
      </c>
      <c r="H3" s="5" t="s">
        <v>110</v>
      </c>
      <c r="I3" s="6" t="s">
        <v>111</v>
      </c>
    </row>
    <row r="4" spans="1:9">
      <c r="A4" s="31">
        <v>1</v>
      </c>
      <c r="B4" s="1" t="s">
        <v>131</v>
      </c>
      <c r="C4" s="37">
        <v>186614</v>
      </c>
      <c r="D4" s="37">
        <v>18623</v>
      </c>
      <c r="E4" s="37">
        <v>21380</v>
      </c>
      <c r="F4" s="38">
        <v>40003</v>
      </c>
      <c r="G4" s="38">
        <v>146611</v>
      </c>
      <c r="H4" s="34">
        <v>0.21</v>
      </c>
      <c r="I4" s="34">
        <v>0.79</v>
      </c>
    </row>
    <row r="5" spans="1:9">
      <c r="A5" s="31">
        <v>2</v>
      </c>
      <c r="B5" s="1" t="s">
        <v>132</v>
      </c>
      <c r="C5" s="38">
        <v>176539</v>
      </c>
      <c r="D5" s="38">
        <v>19978</v>
      </c>
      <c r="E5" s="38">
        <v>12409</v>
      </c>
      <c r="F5" s="38">
        <v>32387</v>
      </c>
      <c r="G5" s="38">
        <v>144152</v>
      </c>
      <c r="H5" s="34">
        <v>0.18</v>
      </c>
      <c r="I5" s="34">
        <v>0.82</v>
      </c>
    </row>
    <row r="6" spans="1:9">
      <c r="A6" s="31">
        <v>3</v>
      </c>
      <c r="B6" s="23" t="s">
        <v>133</v>
      </c>
      <c r="C6" s="38">
        <v>47549</v>
      </c>
      <c r="D6" s="38">
        <v>9509</v>
      </c>
      <c r="E6" s="38">
        <v>10320</v>
      </c>
      <c r="F6" s="38">
        <v>19829</v>
      </c>
      <c r="G6" s="38">
        <v>27720</v>
      </c>
      <c r="H6" s="34">
        <v>0.42</v>
      </c>
      <c r="I6" s="34">
        <v>0.57999999999999996</v>
      </c>
    </row>
    <row r="7" spans="1:9">
      <c r="A7" s="31">
        <v>4</v>
      </c>
      <c r="B7" s="1" t="s">
        <v>134</v>
      </c>
      <c r="C7" s="38">
        <v>63026</v>
      </c>
      <c r="D7" s="38">
        <v>12350</v>
      </c>
      <c r="E7" s="38">
        <v>12833</v>
      </c>
      <c r="F7" s="38">
        <v>25183</v>
      </c>
      <c r="G7" s="38">
        <v>37843</v>
      </c>
      <c r="H7" s="34">
        <v>0.4</v>
      </c>
      <c r="I7" s="34">
        <v>0.6</v>
      </c>
    </row>
    <row r="8" spans="1:9">
      <c r="A8" s="31">
        <v>5</v>
      </c>
      <c r="B8" s="1" t="s">
        <v>135</v>
      </c>
      <c r="C8" s="38">
        <v>41356</v>
      </c>
      <c r="D8" s="38">
        <v>8511</v>
      </c>
      <c r="E8" s="38">
        <v>7940</v>
      </c>
      <c r="F8" s="38">
        <v>16451</v>
      </c>
      <c r="G8" s="38">
        <v>24905</v>
      </c>
      <c r="H8" s="34">
        <v>0.4</v>
      </c>
      <c r="I8" s="34">
        <v>0.6</v>
      </c>
    </row>
    <row r="9" spans="1:9">
      <c r="A9" s="31">
        <v>6</v>
      </c>
      <c r="B9" s="1" t="s">
        <v>136</v>
      </c>
      <c r="C9" s="38">
        <v>55165</v>
      </c>
      <c r="D9" s="38">
        <v>11400</v>
      </c>
      <c r="E9" s="38">
        <v>11329</v>
      </c>
      <c r="F9" s="38">
        <v>22729</v>
      </c>
      <c r="G9" s="38">
        <v>32436</v>
      </c>
      <c r="H9" s="34">
        <v>0.41</v>
      </c>
      <c r="I9" s="34">
        <v>0.59</v>
      </c>
    </row>
    <row r="10" spans="1:9">
      <c r="A10" s="31">
        <v>7</v>
      </c>
      <c r="B10" s="1" t="s">
        <v>137</v>
      </c>
      <c r="C10" s="38">
        <v>59650</v>
      </c>
      <c r="D10" s="38">
        <v>21992</v>
      </c>
      <c r="E10" s="38">
        <v>17266</v>
      </c>
      <c r="F10" s="38">
        <v>39258</v>
      </c>
      <c r="G10" s="38">
        <v>20392</v>
      </c>
      <c r="H10" s="34">
        <v>0.66</v>
      </c>
      <c r="I10" s="34">
        <v>0.34</v>
      </c>
    </row>
    <row r="11" spans="1:9">
      <c r="A11" s="31">
        <v>8</v>
      </c>
      <c r="B11" s="1" t="s">
        <v>138</v>
      </c>
      <c r="C11" s="38">
        <v>43251</v>
      </c>
      <c r="D11" s="38">
        <v>8184</v>
      </c>
      <c r="E11" s="38">
        <v>10847</v>
      </c>
      <c r="F11" s="38">
        <v>19031</v>
      </c>
      <c r="G11" s="38">
        <v>24220</v>
      </c>
      <c r="H11" s="34">
        <v>0.44</v>
      </c>
      <c r="I11" s="34">
        <v>0.56000000000000005</v>
      </c>
    </row>
    <row r="12" spans="1:9">
      <c r="A12" s="31">
        <v>9</v>
      </c>
      <c r="B12" s="1" t="s">
        <v>139</v>
      </c>
      <c r="C12" s="38">
        <v>90811</v>
      </c>
      <c r="D12" s="38">
        <v>24127</v>
      </c>
      <c r="E12" s="38">
        <v>21179</v>
      </c>
      <c r="F12" s="38">
        <v>45306</v>
      </c>
      <c r="G12" s="38">
        <v>45505</v>
      </c>
      <c r="H12" s="34">
        <v>0.5</v>
      </c>
      <c r="I12" s="34">
        <v>0.5</v>
      </c>
    </row>
    <row r="13" spans="1:9">
      <c r="A13" s="31">
        <v>10</v>
      </c>
      <c r="B13" s="1" t="s">
        <v>140</v>
      </c>
      <c r="C13" s="38">
        <v>72929</v>
      </c>
      <c r="D13" s="38">
        <v>17200</v>
      </c>
      <c r="E13" s="38">
        <v>18012</v>
      </c>
      <c r="F13" s="38">
        <v>35212</v>
      </c>
      <c r="G13" s="38">
        <v>37717</v>
      </c>
      <c r="H13" s="34">
        <v>0.48</v>
      </c>
      <c r="I13" s="34">
        <v>0.52</v>
      </c>
    </row>
    <row r="14" spans="1:9">
      <c r="A14" s="31">
        <v>11</v>
      </c>
      <c r="B14" s="1" t="s">
        <v>141</v>
      </c>
      <c r="C14" s="38">
        <v>81312</v>
      </c>
      <c r="D14" s="38">
        <v>10825</v>
      </c>
      <c r="E14" s="38">
        <v>9111</v>
      </c>
      <c r="F14" s="38">
        <v>19936</v>
      </c>
      <c r="G14" s="38">
        <v>61376</v>
      </c>
      <c r="H14" s="34">
        <v>0.25</v>
      </c>
      <c r="I14" s="34">
        <v>0.75</v>
      </c>
    </row>
    <row r="15" spans="1:9">
      <c r="A15" s="31">
        <v>12</v>
      </c>
      <c r="B15" s="1" t="s">
        <v>142</v>
      </c>
      <c r="C15" s="38">
        <v>48068</v>
      </c>
      <c r="D15" s="38">
        <v>6191</v>
      </c>
      <c r="E15" s="38">
        <v>4613</v>
      </c>
      <c r="F15" s="38">
        <v>10804</v>
      </c>
      <c r="G15" s="38">
        <v>37264</v>
      </c>
      <c r="H15" s="34">
        <v>0.22</v>
      </c>
      <c r="I15" s="34">
        <v>0.78</v>
      </c>
    </row>
    <row r="16" spans="1:9">
      <c r="A16" s="31">
        <v>13</v>
      </c>
      <c r="B16" s="1" t="s">
        <v>143</v>
      </c>
      <c r="C16" s="38">
        <v>24862</v>
      </c>
      <c r="D16" s="38">
        <v>7537</v>
      </c>
      <c r="E16" s="38">
        <v>7720</v>
      </c>
      <c r="F16" s="38">
        <v>15257</v>
      </c>
      <c r="G16" s="38">
        <v>9605</v>
      </c>
      <c r="H16" s="34">
        <v>0.61</v>
      </c>
      <c r="I16" s="34">
        <v>0.39</v>
      </c>
    </row>
    <row r="17" spans="1:9">
      <c r="A17" s="31">
        <v>14</v>
      </c>
      <c r="B17" s="1" t="s">
        <v>144</v>
      </c>
      <c r="C17" s="38">
        <v>36310</v>
      </c>
      <c r="D17" s="38">
        <v>7959</v>
      </c>
      <c r="E17" s="38">
        <v>9224</v>
      </c>
      <c r="F17" s="38">
        <v>17183</v>
      </c>
      <c r="G17" s="38">
        <v>19127</v>
      </c>
      <c r="H17" s="34">
        <v>0.47</v>
      </c>
      <c r="I17" s="34">
        <v>0.53</v>
      </c>
    </row>
    <row r="18" spans="1:9">
      <c r="A18" s="31">
        <v>15</v>
      </c>
      <c r="B18" s="1" t="s">
        <v>145</v>
      </c>
      <c r="C18" s="38">
        <v>108371</v>
      </c>
      <c r="D18" s="38">
        <v>22548</v>
      </c>
      <c r="E18" s="38">
        <v>19099</v>
      </c>
      <c r="F18" s="38">
        <v>41647</v>
      </c>
      <c r="G18" s="38">
        <v>66724</v>
      </c>
      <c r="H18" s="34">
        <v>0.38</v>
      </c>
      <c r="I18" s="34">
        <v>0.62</v>
      </c>
    </row>
    <row r="19" spans="1:9">
      <c r="A19" s="31">
        <v>16</v>
      </c>
      <c r="B19" s="1" t="s">
        <v>146</v>
      </c>
      <c r="C19" s="38">
        <v>55219</v>
      </c>
      <c r="D19" s="38">
        <v>12186</v>
      </c>
      <c r="E19" s="38">
        <v>13201</v>
      </c>
      <c r="F19" s="38">
        <v>25387</v>
      </c>
      <c r="G19" s="38">
        <v>29832</v>
      </c>
      <c r="H19" s="34">
        <v>0.46</v>
      </c>
      <c r="I19" s="34">
        <v>0.54</v>
      </c>
    </row>
    <row r="20" spans="1:9">
      <c r="A20" s="31">
        <v>17</v>
      </c>
      <c r="B20" s="1" t="s">
        <v>147</v>
      </c>
      <c r="C20" s="38">
        <v>50225</v>
      </c>
      <c r="D20" s="38">
        <v>9140</v>
      </c>
      <c r="E20" s="38">
        <v>10256</v>
      </c>
      <c r="F20" s="38">
        <v>19396</v>
      </c>
      <c r="G20" s="38">
        <v>30829</v>
      </c>
      <c r="H20" s="34">
        <v>0.39</v>
      </c>
      <c r="I20" s="34">
        <v>0.61</v>
      </c>
    </row>
    <row r="21" spans="1:9" ht="15">
      <c r="A21" s="21"/>
      <c r="B21" s="21" t="s">
        <v>5</v>
      </c>
      <c r="C21" s="39">
        <v>1241257</v>
      </c>
      <c r="D21" s="39">
        <v>228260</v>
      </c>
      <c r="E21" s="39">
        <v>216739</v>
      </c>
      <c r="F21" s="39">
        <v>444999</v>
      </c>
      <c r="G21" s="39">
        <v>796258</v>
      </c>
      <c r="H21" s="40">
        <v>0.36</v>
      </c>
      <c r="I21" s="40">
        <v>0.64</v>
      </c>
    </row>
    <row r="22" spans="1:9">
      <c r="A22" s="13"/>
      <c r="B22" s="13"/>
      <c r="C22" s="17"/>
      <c r="D22" s="17"/>
      <c r="E22" s="17"/>
      <c r="F22" s="17"/>
      <c r="G22" s="17"/>
      <c r="H22" s="13"/>
      <c r="I22" s="13"/>
    </row>
    <row r="23" spans="1:9">
      <c r="A23" s="13"/>
      <c r="B23" s="13"/>
      <c r="C23" s="17"/>
      <c r="D23" s="17"/>
      <c r="E23" s="17"/>
      <c r="F23" s="17"/>
      <c r="G23" s="17"/>
      <c r="H23" s="13"/>
      <c r="I23" s="13"/>
    </row>
    <row r="24" spans="1:9">
      <c r="A24" s="13"/>
      <c r="B24" s="13"/>
      <c r="C24" s="17"/>
      <c r="D24" s="17"/>
      <c r="E24" s="17"/>
      <c r="F24" s="17"/>
      <c r="G24" s="17"/>
      <c r="H24" s="13"/>
      <c r="I24" s="13"/>
    </row>
    <row r="25" spans="1:9">
      <c r="A25" s="13"/>
      <c r="B25" s="13"/>
      <c r="C25" s="17"/>
      <c r="D25" s="17"/>
      <c r="E25" s="17"/>
      <c r="F25" s="17"/>
      <c r="G25" s="17"/>
      <c r="H25" s="13"/>
      <c r="I25" s="13"/>
    </row>
    <row r="26" spans="1:9">
      <c r="A26" s="13"/>
      <c r="B26" s="13"/>
      <c r="C26" s="17"/>
      <c r="D26" s="17"/>
      <c r="E26" s="17"/>
      <c r="F26" s="17"/>
      <c r="G26" s="17"/>
      <c r="H26" s="13"/>
      <c r="I26" s="13"/>
    </row>
    <row r="27" spans="1:9">
      <c r="A27" s="13"/>
      <c r="B27" s="13"/>
      <c r="C27" s="13"/>
      <c r="D27" s="13"/>
      <c r="E27" s="13"/>
      <c r="F27" s="13"/>
      <c r="G27" s="13"/>
      <c r="H27" s="13"/>
      <c r="I27" s="13"/>
    </row>
  </sheetData>
  <mergeCells count="2">
    <mergeCell ref="A1:I1"/>
    <mergeCell ref="A2:I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10" sqref="J10"/>
    </sheetView>
  </sheetViews>
  <sheetFormatPr baseColWidth="10" defaultColWidth="8.83203125" defaultRowHeight="14" x14ac:dyDescent="0"/>
  <sheetData>
    <row r="1" spans="1:10">
      <c r="A1" s="297" t="s">
        <v>0</v>
      </c>
      <c r="B1" s="297"/>
      <c r="C1" s="297"/>
      <c r="D1" s="297"/>
      <c r="E1" s="297"/>
      <c r="F1" s="297"/>
    </row>
    <row r="2" spans="1:10">
      <c r="A2" s="297" t="s">
        <v>276</v>
      </c>
      <c r="B2" s="297"/>
      <c r="C2" s="297"/>
      <c r="D2" s="297"/>
      <c r="E2" s="297"/>
      <c r="F2" s="297"/>
      <c r="G2" s="51"/>
    </row>
    <row r="3" spans="1:10" ht="70">
      <c r="A3" s="1" t="s">
        <v>1</v>
      </c>
      <c r="B3" s="2" t="s">
        <v>277</v>
      </c>
      <c r="C3" s="2" t="s">
        <v>278</v>
      </c>
      <c r="D3" s="1" t="s">
        <v>279</v>
      </c>
      <c r="E3" s="1" t="s">
        <v>280</v>
      </c>
      <c r="F3" s="1" t="s">
        <v>281</v>
      </c>
      <c r="G3" s="1" t="s">
        <v>282</v>
      </c>
      <c r="H3" s="1" t="s">
        <v>283</v>
      </c>
      <c r="I3" s="2" t="s">
        <v>284</v>
      </c>
      <c r="J3" s="2" t="s">
        <v>285</v>
      </c>
    </row>
    <row r="4" spans="1:10">
      <c r="A4" s="1">
        <v>1</v>
      </c>
      <c r="B4" s="2" t="s">
        <v>286</v>
      </c>
      <c r="C4" s="7">
        <v>39001</v>
      </c>
      <c r="D4" s="23">
        <v>5604</v>
      </c>
      <c r="E4" s="23">
        <v>4753</v>
      </c>
      <c r="F4" s="23">
        <v>6357</v>
      </c>
      <c r="G4" s="23">
        <v>1454</v>
      </c>
      <c r="H4" s="23">
        <v>1712</v>
      </c>
      <c r="I4" s="23">
        <v>19880</v>
      </c>
      <c r="J4" s="1">
        <v>50.98</v>
      </c>
    </row>
    <row r="5" spans="1:10">
      <c r="A5" s="1">
        <v>2</v>
      </c>
      <c r="B5" s="2" t="s">
        <v>287</v>
      </c>
      <c r="C5" s="7">
        <v>123370</v>
      </c>
      <c r="D5" s="23">
        <v>6550</v>
      </c>
      <c r="E5" s="23">
        <v>13385</v>
      </c>
      <c r="F5" s="23">
        <v>17000</v>
      </c>
      <c r="G5" s="23">
        <v>7995</v>
      </c>
      <c r="H5" s="23">
        <v>17415</v>
      </c>
      <c r="I5" s="23">
        <v>62345</v>
      </c>
      <c r="J5" s="1">
        <v>50.08</v>
      </c>
    </row>
    <row r="6" spans="1:10" ht="28">
      <c r="A6" s="1">
        <v>3</v>
      </c>
      <c r="B6" s="2" t="s">
        <v>288</v>
      </c>
      <c r="C6" s="7">
        <v>107540</v>
      </c>
      <c r="D6" s="23">
        <v>7018</v>
      </c>
      <c r="E6" s="23">
        <v>12814</v>
      </c>
      <c r="F6" s="23">
        <v>16465</v>
      </c>
      <c r="G6" s="23">
        <v>6935</v>
      </c>
      <c r="H6" s="23">
        <v>9044</v>
      </c>
      <c r="I6" s="23">
        <v>52276</v>
      </c>
      <c r="J6" s="1">
        <v>48.62</v>
      </c>
    </row>
    <row r="7" spans="1:10">
      <c r="A7" s="1">
        <v>4</v>
      </c>
      <c r="B7" s="2" t="s">
        <v>289</v>
      </c>
      <c r="C7" s="7">
        <v>72174</v>
      </c>
      <c r="D7" s="23">
        <v>8295</v>
      </c>
      <c r="E7" s="23">
        <v>14661</v>
      </c>
      <c r="F7" s="23">
        <v>14021</v>
      </c>
      <c r="G7" s="23">
        <v>5131</v>
      </c>
      <c r="H7" s="23">
        <v>4024</v>
      </c>
      <c r="I7" s="23">
        <v>46132</v>
      </c>
      <c r="J7" s="1">
        <v>63.92</v>
      </c>
    </row>
    <row r="8" spans="1:10">
      <c r="A8" s="1">
        <v>5</v>
      </c>
      <c r="B8" s="2" t="s">
        <v>290</v>
      </c>
      <c r="C8" s="7">
        <v>51212</v>
      </c>
      <c r="D8" s="23">
        <v>3395</v>
      </c>
      <c r="E8" s="23">
        <v>8051</v>
      </c>
      <c r="F8" s="23">
        <v>9522</v>
      </c>
      <c r="G8" s="23">
        <v>2857</v>
      </c>
      <c r="H8" s="23">
        <v>4004</v>
      </c>
      <c r="I8" s="23">
        <v>26829</v>
      </c>
      <c r="J8" s="1">
        <v>52.39</v>
      </c>
    </row>
    <row r="9" spans="1:10">
      <c r="A9" s="1">
        <v>6</v>
      </c>
      <c r="B9" s="2" t="s">
        <v>291</v>
      </c>
      <c r="C9" s="7">
        <v>457063</v>
      </c>
      <c r="D9" s="23">
        <v>13721</v>
      </c>
      <c r="E9" s="23">
        <v>36734</v>
      </c>
      <c r="F9" s="23">
        <v>46358</v>
      </c>
      <c r="G9" s="23">
        <v>27419</v>
      </c>
      <c r="H9" s="23">
        <v>45831</v>
      </c>
      <c r="I9" s="23">
        <v>170063</v>
      </c>
      <c r="J9" s="1">
        <v>37.21</v>
      </c>
    </row>
    <row r="10" spans="1:10" ht="42">
      <c r="A10" s="1"/>
      <c r="B10" s="2"/>
      <c r="C10" s="2" t="s">
        <v>292</v>
      </c>
      <c r="D10" s="23">
        <v>44583</v>
      </c>
      <c r="E10" s="23">
        <v>90398</v>
      </c>
      <c r="F10" s="23">
        <v>109723</v>
      </c>
      <c r="G10" s="23">
        <v>51791</v>
      </c>
      <c r="H10" s="23">
        <v>82030</v>
      </c>
      <c r="I10" s="23">
        <v>377525</v>
      </c>
      <c r="J10" s="1">
        <v>44.4</v>
      </c>
    </row>
    <row r="11" spans="1:10">
      <c r="B11" s="3"/>
      <c r="C11" s="3"/>
    </row>
  </sheetData>
  <mergeCells count="2">
    <mergeCell ref="A1:F1"/>
    <mergeCell ref="A2:F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" workbookViewId="0">
      <selection activeCell="G21" sqref="G21:I21"/>
    </sheetView>
  </sheetViews>
  <sheetFormatPr baseColWidth="10" defaultColWidth="8.83203125" defaultRowHeight="14" x14ac:dyDescent="0"/>
  <cols>
    <col min="1" max="1" width="5" customWidth="1"/>
    <col min="2" max="2" width="16.33203125" customWidth="1"/>
    <col min="3" max="3" width="11.1640625" customWidth="1"/>
    <col min="4" max="4" width="10.83203125" customWidth="1"/>
    <col min="5" max="6" width="13.5" customWidth="1"/>
    <col min="7" max="8" width="10.5" bestFit="1" customWidth="1"/>
  </cols>
  <sheetData>
    <row r="1" spans="1:9">
      <c r="A1" s="297" t="s">
        <v>0</v>
      </c>
      <c r="B1" s="297"/>
      <c r="C1" s="297"/>
      <c r="D1" s="297"/>
      <c r="E1" s="297"/>
      <c r="F1" s="297"/>
    </row>
    <row r="2" spans="1:9">
      <c r="A2" s="297" t="s">
        <v>316</v>
      </c>
      <c r="B2" s="297"/>
      <c r="C2" s="297"/>
      <c r="D2" s="297"/>
      <c r="E2" s="297"/>
      <c r="F2" s="297"/>
      <c r="G2" s="51"/>
    </row>
    <row r="3" spans="1:9" ht="18">
      <c r="A3" s="54" t="s">
        <v>1</v>
      </c>
      <c r="B3" s="55" t="s">
        <v>293</v>
      </c>
      <c r="C3" s="299" t="s">
        <v>294</v>
      </c>
      <c r="D3" s="299"/>
      <c r="E3" s="299" t="s">
        <v>295</v>
      </c>
      <c r="F3" s="299"/>
      <c r="G3" s="300" t="s">
        <v>296</v>
      </c>
      <c r="H3" s="301"/>
      <c r="I3" s="301"/>
    </row>
    <row r="4" spans="1:9" ht="54">
      <c r="A4" s="54"/>
      <c r="B4" s="54"/>
      <c r="C4" s="54" t="s">
        <v>297</v>
      </c>
      <c r="D4" s="56" t="s">
        <v>237</v>
      </c>
      <c r="E4" s="54" t="s">
        <v>297</v>
      </c>
      <c r="F4" s="54" t="s">
        <v>237</v>
      </c>
      <c r="G4" s="57" t="s">
        <v>298</v>
      </c>
      <c r="H4" s="57" t="s">
        <v>299</v>
      </c>
      <c r="I4" s="54" t="s">
        <v>300</v>
      </c>
    </row>
    <row r="5" spans="1:9" ht="18">
      <c r="A5" s="58"/>
      <c r="B5" s="58" t="s">
        <v>84</v>
      </c>
      <c r="C5" s="59">
        <v>38810</v>
      </c>
      <c r="D5" s="60">
        <v>49.07</v>
      </c>
      <c r="E5" s="59">
        <v>40275</v>
      </c>
      <c r="F5" s="61">
        <v>50.93</v>
      </c>
      <c r="G5" s="59">
        <v>125813</v>
      </c>
      <c r="H5" s="59">
        <f>C5+E5</f>
        <v>79085</v>
      </c>
      <c r="I5" s="60">
        <v>62.86</v>
      </c>
    </row>
    <row r="6" spans="1:9" ht="18">
      <c r="A6" s="58"/>
      <c r="B6" s="58" t="s">
        <v>301</v>
      </c>
      <c r="C6" s="59">
        <v>4484</v>
      </c>
      <c r="D6" s="60">
        <v>45.5</v>
      </c>
      <c r="E6" s="59">
        <v>5372</v>
      </c>
      <c r="F6" s="61">
        <v>54.5</v>
      </c>
      <c r="G6" s="59">
        <v>20369</v>
      </c>
      <c r="H6" s="59">
        <f t="shared" ref="H6:H20" si="0">C6+E6</f>
        <v>9856</v>
      </c>
      <c r="I6" s="60">
        <v>48.39</v>
      </c>
    </row>
    <row r="7" spans="1:9" ht="18">
      <c r="A7" s="58"/>
      <c r="B7" s="58" t="s">
        <v>302</v>
      </c>
      <c r="C7" s="59">
        <v>12164</v>
      </c>
      <c r="D7" s="60">
        <v>47.75</v>
      </c>
      <c r="E7" s="59">
        <v>13311</v>
      </c>
      <c r="F7" s="61">
        <v>52.25</v>
      </c>
      <c r="G7" s="59">
        <v>43037</v>
      </c>
      <c r="H7" s="59">
        <f t="shared" si="0"/>
        <v>25475</v>
      </c>
      <c r="I7" s="60">
        <v>59.19</v>
      </c>
    </row>
    <row r="8" spans="1:9" ht="18">
      <c r="A8" s="58"/>
      <c r="B8" s="58" t="s">
        <v>303</v>
      </c>
      <c r="C8" s="59">
        <v>10000</v>
      </c>
      <c r="D8" s="60">
        <v>47.86</v>
      </c>
      <c r="E8" s="59">
        <v>10893</v>
      </c>
      <c r="F8" s="61">
        <v>52.14</v>
      </c>
      <c r="G8" s="59">
        <v>35713</v>
      </c>
      <c r="H8" s="59">
        <f t="shared" si="0"/>
        <v>20893</v>
      </c>
      <c r="I8" s="60">
        <v>58.5</v>
      </c>
    </row>
    <row r="9" spans="1:9" ht="18">
      <c r="A9" s="58"/>
      <c r="B9" s="58" t="s">
        <v>304</v>
      </c>
      <c r="C9" s="59">
        <v>10095</v>
      </c>
      <c r="D9" s="60">
        <v>48.53</v>
      </c>
      <c r="E9" s="59">
        <v>10705</v>
      </c>
      <c r="F9" s="61">
        <v>51.47</v>
      </c>
      <c r="G9" s="59">
        <v>36500</v>
      </c>
      <c r="H9" s="59">
        <f t="shared" si="0"/>
        <v>20800</v>
      </c>
      <c r="I9" s="60">
        <v>56.99</v>
      </c>
    </row>
    <row r="10" spans="1:9" ht="18">
      <c r="A10" s="58"/>
      <c r="B10" s="58" t="s">
        <v>305</v>
      </c>
      <c r="C10" s="59">
        <v>6588</v>
      </c>
      <c r="D10" s="60">
        <v>47.88</v>
      </c>
      <c r="E10" s="59">
        <v>7171</v>
      </c>
      <c r="F10" s="61">
        <v>52.12</v>
      </c>
      <c r="G10" s="59">
        <v>23463</v>
      </c>
      <c r="H10" s="59">
        <f t="shared" si="0"/>
        <v>13759</v>
      </c>
      <c r="I10" s="60">
        <v>58.64</v>
      </c>
    </row>
    <row r="11" spans="1:9" ht="18">
      <c r="A11" s="58"/>
      <c r="B11" s="58" t="s">
        <v>306</v>
      </c>
      <c r="C11" s="59">
        <v>12612</v>
      </c>
      <c r="D11" s="60">
        <v>50.5</v>
      </c>
      <c r="E11" s="59">
        <v>12360</v>
      </c>
      <c r="F11" s="61">
        <v>49.5</v>
      </c>
      <c r="G11" s="59">
        <v>38658</v>
      </c>
      <c r="H11" s="59">
        <f t="shared" si="0"/>
        <v>24972</v>
      </c>
      <c r="I11" s="60">
        <v>64.599999999999994</v>
      </c>
    </row>
    <row r="12" spans="1:9" ht="18">
      <c r="A12" s="58"/>
      <c r="B12" s="58" t="s">
        <v>307</v>
      </c>
      <c r="C12" s="59">
        <v>13078</v>
      </c>
      <c r="D12" s="60">
        <v>46.92</v>
      </c>
      <c r="E12" s="59">
        <v>14793</v>
      </c>
      <c r="F12" s="61">
        <v>53.08</v>
      </c>
      <c r="G12" s="59">
        <v>38559</v>
      </c>
      <c r="H12" s="59">
        <f t="shared" si="0"/>
        <v>27871</v>
      </c>
      <c r="I12" s="60">
        <v>72.28</v>
      </c>
    </row>
    <row r="13" spans="1:9" ht="18">
      <c r="A13" s="58"/>
      <c r="B13" s="58" t="s">
        <v>308</v>
      </c>
      <c r="C13" s="59">
        <v>12396</v>
      </c>
      <c r="D13" s="60">
        <v>45.71</v>
      </c>
      <c r="E13" s="59">
        <v>14720</v>
      </c>
      <c r="F13" s="61">
        <v>54.29</v>
      </c>
      <c r="G13" s="59">
        <v>44117</v>
      </c>
      <c r="H13" s="59">
        <f t="shared" si="0"/>
        <v>27116</v>
      </c>
      <c r="I13" s="60">
        <v>61.46</v>
      </c>
    </row>
    <row r="14" spans="1:9" ht="18">
      <c r="A14" s="58"/>
      <c r="B14" s="58" t="s">
        <v>309</v>
      </c>
      <c r="C14" s="59">
        <v>12107</v>
      </c>
      <c r="D14" s="60">
        <v>46.45</v>
      </c>
      <c r="E14" s="59">
        <v>13960</v>
      </c>
      <c r="F14" s="61">
        <v>53.55</v>
      </c>
      <c r="G14" s="59">
        <v>39143</v>
      </c>
      <c r="H14" s="59">
        <f t="shared" si="0"/>
        <v>26067</v>
      </c>
      <c r="I14" s="60">
        <v>66.59</v>
      </c>
    </row>
    <row r="15" spans="1:9" ht="18">
      <c r="A15" s="58"/>
      <c r="B15" s="58" t="s">
        <v>310</v>
      </c>
      <c r="C15" s="59">
        <v>13910</v>
      </c>
      <c r="D15" s="60">
        <v>46.82</v>
      </c>
      <c r="E15" s="59">
        <v>15797</v>
      </c>
      <c r="F15" s="61">
        <v>53.18</v>
      </c>
      <c r="G15" s="59">
        <v>44713</v>
      </c>
      <c r="H15" s="59">
        <f t="shared" si="0"/>
        <v>29707</v>
      </c>
      <c r="I15" s="60">
        <v>66.44</v>
      </c>
    </row>
    <row r="16" spans="1:9" ht="18">
      <c r="A16" s="58"/>
      <c r="B16" s="58" t="s">
        <v>311</v>
      </c>
      <c r="C16" s="59">
        <v>2737</v>
      </c>
      <c r="D16" s="60">
        <v>41.86</v>
      </c>
      <c r="E16" s="59">
        <v>3801</v>
      </c>
      <c r="F16" s="61">
        <v>58.14</v>
      </c>
      <c r="G16" s="59">
        <v>9419</v>
      </c>
      <c r="H16" s="59">
        <f t="shared" si="0"/>
        <v>6538</v>
      </c>
      <c r="I16" s="60">
        <v>69.41</v>
      </c>
    </row>
    <row r="17" spans="1:9" ht="36">
      <c r="A17" s="58"/>
      <c r="B17" s="62" t="s">
        <v>312</v>
      </c>
      <c r="C17" s="59">
        <v>14095</v>
      </c>
      <c r="D17" s="60">
        <v>50.1</v>
      </c>
      <c r="E17" s="59">
        <v>14038</v>
      </c>
      <c r="F17" s="61">
        <v>49.9</v>
      </c>
      <c r="G17" s="59">
        <v>48195</v>
      </c>
      <c r="H17" s="59">
        <f t="shared" si="0"/>
        <v>28133</v>
      </c>
      <c r="I17" s="60">
        <v>58.37</v>
      </c>
    </row>
    <row r="18" spans="1:9" ht="18">
      <c r="A18" s="58"/>
      <c r="B18" s="58" t="s">
        <v>313</v>
      </c>
      <c r="C18" s="59">
        <v>8488</v>
      </c>
      <c r="D18" s="60">
        <v>47.69</v>
      </c>
      <c r="E18" s="59">
        <v>9309</v>
      </c>
      <c r="F18" s="61">
        <v>52.31</v>
      </c>
      <c r="G18" s="59">
        <v>30949</v>
      </c>
      <c r="H18" s="59">
        <f t="shared" si="0"/>
        <v>17797</v>
      </c>
      <c r="I18" s="60">
        <v>57.5</v>
      </c>
    </row>
    <row r="19" spans="1:9" ht="18">
      <c r="A19" s="58"/>
      <c r="B19" s="58" t="s">
        <v>314</v>
      </c>
      <c r="C19" s="59">
        <v>9839</v>
      </c>
      <c r="D19" s="60">
        <v>46.6</v>
      </c>
      <c r="E19" s="59">
        <v>11274</v>
      </c>
      <c r="F19" s="61">
        <v>53.4</v>
      </c>
      <c r="G19" s="59">
        <v>37258</v>
      </c>
      <c r="H19" s="59">
        <f t="shared" si="0"/>
        <v>21113</v>
      </c>
      <c r="I19" s="60">
        <v>56.67</v>
      </c>
    </row>
    <row r="20" spans="1:9" ht="18">
      <c r="A20" s="58"/>
      <c r="B20" s="58" t="s">
        <v>315</v>
      </c>
      <c r="C20" s="59">
        <v>11749</v>
      </c>
      <c r="D20" s="60">
        <v>47.51</v>
      </c>
      <c r="E20" s="59">
        <v>12978</v>
      </c>
      <c r="F20" s="61">
        <v>52.49</v>
      </c>
      <c r="G20" s="59">
        <v>41350</v>
      </c>
      <c r="H20" s="59">
        <f t="shared" si="0"/>
        <v>24727</v>
      </c>
      <c r="I20" s="60">
        <v>59.8</v>
      </c>
    </row>
    <row r="21" spans="1:9" ht="18">
      <c r="A21" s="1"/>
      <c r="B21" s="54" t="s">
        <v>58</v>
      </c>
      <c r="C21" s="63">
        <f>SUM(C5:C20)</f>
        <v>193152</v>
      </c>
      <c r="D21" s="64">
        <v>47.3</v>
      </c>
      <c r="E21" s="63">
        <f>SUM(E5:E20)</f>
        <v>210757</v>
      </c>
      <c r="F21" s="56">
        <v>52.7</v>
      </c>
      <c r="G21" s="63">
        <f>SUM(G5:G20)</f>
        <v>657256</v>
      </c>
      <c r="H21" s="63">
        <f>SUM(H5:H20)</f>
        <v>403909</v>
      </c>
      <c r="I21" s="54">
        <v>61.11</v>
      </c>
    </row>
    <row r="22" spans="1:9" ht="18">
      <c r="A22" s="13"/>
      <c r="B22" s="65"/>
      <c r="C22" s="65"/>
      <c r="D22" s="65"/>
      <c r="E22" s="65"/>
      <c r="F22" s="65"/>
      <c r="G22" s="65"/>
      <c r="H22" s="65"/>
      <c r="I22" s="65"/>
    </row>
    <row r="23" spans="1:9">
      <c r="A23" s="13"/>
      <c r="B23" s="13"/>
      <c r="C23" s="13"/>
      <c r="D23" s="13"/>
      <c r="E23" s="13"/>
      <c r="F23" s="13"/>
      <c r="G23" s="13"/>
      <c r="H23" s="13"/>
      <c r="I23" s="13"/>
    </row>
    <row r="24" spans="1:9">
      <c r="A24" s="13"/>
      <c r="B24" s="13"/>
      <c r="C24" s="13"/>
      <c r="D24" s="13"/>
      <c r="E24" s="13"/>
      <c r="F24" s="13"/>
      <c r="G24" s="13"/>
      <c r="H24" s="13"/>
      <c r="I24" s="13"/>
    </row>
  </sheetData>
  <mergeCells count="5">
    <mergeCell ref="C3:D3"/>
    <mergeCell ref="E3:F3"/>
    <mergeCell ref="G3:I3"/>
    <mergeCell ref="A1:F1"/>
    <mergeCell ref="A2:F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N27" sqref="N27"/>
    </sheetView>
  </sheetViews>
  <sheetFormatPr baseColWidth="10" defaultColWidth="8.83203125" defaultRowHeight="14" x14ac:dyDescent="0"/>
  <cols>
    <col min="5" max="5" width="12.5" customWidth="1"/>
    <col min="6" max="6" width="16.5" customWidth="1"/>
    <col min="8" max="8" width="14.6640625" customWidth="1"/>
  </cols>
  <sheetData>
    <row r="1" spans="1:14">
      <c r="A1" s="79"/>
      <c r="B1" s="78"/>
      <c r="C1" s="80"/>
      <c r="D1" s="80"/>
      <c r="E1" s="83"/>
      <c r="F1" s="80"/>
      <c r="G1" s="80"/>
      <c r="H1" s="82" t="s">
        <v>0</v>
      </c>
      <c r="I1" s="80"/>
      <c r="J1" s="80"/>
      <c r="K1" s="79"/>
      <c r="L1" s="79"/>
      <c r="M1" s="79"/>
      <c r="N1" s="79"/>
    </row>
    <row r="2" spans="1:14">
      <c r="A2" s="79"/>
      <c r="B2" s="78"/>
      <c r="C2" s="80"/>
      <c r="D2" s="80"/>
      <c r="E2" s="83"/>
      <c r="F2" s="80"/>
      <c r="G2" s="82" t="s">
        <v>354</v>
      </c>
      <c r="H2" s="80"/>
      <c r="I2" s="80"/>
      <c r="J2" s="80"/>
      <c r="K2" s="79"/>
      <c r="L2" s="79"/>
      <c r="M2" s="79"/>
      <c r="N2" s="79"/>
    </row>
    <row r="3" spans="1:14">
      <c r="A3" s="79"/>
      <c r="B3" s="78"/>
      <c r="C3" s="80"/>
      <c r="D3" s="80"/>
      <c r="E3" s="83"/>
      <c r="F3" s="80"/>
      <c r="G3" s="82" t="s">
        <v>355</v>
      </c>
      <c r="H3" s="80"/>
      <c r="I3" s="80"/>
      <c r="J3" s="80"/>
      <c r="K3" s="79"/>
      <c r="L3" s="79"/>
      <c r="M3" s="79"/>
      <c r="N3" s="79"/>
    </row>
    <row r="4" spans="1:14">
      <c r="A4" s="79"/>
      <c r="B4" s="78"/>
      <c r="C4" s="80"/>
      <c r="D4" s="82"/>
      <c r="E4" s="80"/>
      <c r="F4" s="80"/>
      <c r="G4" s="80"/>
      <c r="H4" s="80"/>
      <c r="I4" s="80"/>
      <c r="J4" s="80"/>
      <c r="K4" s="79"/>
      <c r="L4" s="79"/>
      <c r="M4" s="79"/>
      <c r="N4" s="79"/>
    </row>
    <row r="5" spans="1:14">
      <c r="A5" s="79"/>
      <c r="B5" s="78"/>
      <c r="C5" s="80"/>
      <c r="D5" s="80"/>
      <c r="E5" s="80"/>
      <c r="F5" s="80"/>
      <c r="G5" s="80"/>
      <c r="H5" s="80"/>
      <c r="I5" s="80"/>
      <c r="J5" s="80"/>
      <c r="K5" s="79"/>
      <c r="L5" s="79"/>
      <c r="M5" s="79"/>
      <c r="N5" s="79"/>
    </row>
    <row r="6" spans="1:14">
      <c r="A6" s="79"/>
      <c r="B6" s="78"/>
      <c r="C6" s="80"/>
      <c r="D6" s="82" t="s">
        <v>356</v>
      </c>
      <c r="E6" s="80"/>
      <c r="F6" s="80"/>
      <c r="G6" s="82" t="s">
        <v>357</v>
      </c>
      <c r="H6" s="80"/>
      <c r="I6" s="80"/>
      <c r="J6" s="82" t="s">
        <v>358</v>
      </c>
      <c r="K6" s="79"/>
      <c r="L6" s="79"/>
      <c r="M6" s="75"/>
      <c r="N6" s="79"/>
    </row>
    <row r="7" spans="1:14">
      <c r="A7" s="79"/>
      <c r="B7" s="78"/>
      <c r="C7" s="80"/>
      <c r="D7" s="84" t="s">
        <v>359</v>
      </c>
      <c r="E7" s="80"/>
      <c r="F7" s="80"/>
      <c r="G7" s="84" t="s">
        <v>360</v>
      </c>
      <c r="H7" s="80"/>
      <c r="I7" s="80"/>
      <c r="J7" s="84" t="s">
        <v>361</v>
      </c>
      <c r="K7" s="79"/>
      <c r="L7" s="75"/>
      <c r="M7" s="75"/>
      <c r="N7" s="75"/>
    </row>
    <row r="8" spans="1:14" ht="28">
      <c r="A8" s="76" t="s">
        <v>1</v>
      </c>
      <c r="B8" s="77" t="s">
        <v>362</v>
      </c>
      <c r="C8" s="82" t="s">
        <v>363</v>
      </c>
      <c r="D8" s="82" t="s">
        <v>364</v>
      </c>
      <c r="E8" s="82" t="s">
        <v>5</v>
      </c>
      <c r="F8" s="82" t="s">
        <v>363</v>
      </c>
      <c r="G8" s="82" t="s">
        <v>364</v>
      </c>
      <c r="H8" s="82" t="s">
        <v>5</v>
      </c>
      <c r="I8" s="82" t="s">
        <v>363</v>
      </c>
      <c r="J8" s="82" t="s">
        <v>364</v>
      </c>
      <c r="K8" s="76" t="s">
        <v>5</v>
      </c>
      <c r="L8" s="81" t="s">
        <v>365</v>
      </c>
      <c r="M8" s="81" t="s">
        <v>366</v>
      </c>
      <c r="N8" s="81" t="s">
        <v>367</v>
      </c>
    </row>
    <row r="9" spans="1:14">
      <c r="A9" s="79">
        <v>1</v>
      </c>
      <c r="B9" s="78" t="s">
        <v>368</v>
      </c>
      <c r="C9" s="80">
        <v>7124</v>
      </c>
      <c r="D9" s="80">
        <v>7006</v>
      </c>
      <c r="E9" s="80">
        <v>14130</v>
      </c>
      <c r="F9" s="80">
        <v>4277</v>
      </c>
      <c r="G9" s="80">
        <v>5098</v>
      </c>
      <c r="H9" s="80">
        <v>9375</v>
      </c>
      <c r="I9" s="80">
        <v>5381</v>
      </c>
      <c r="J9" s="80">
        <v>5661</v>
      </c>
      <c r="K9" s="80">
        <v>11042</v>
      </c>
      <c r="L9" s="80">
        <v>16782</v>
      </c>
      <c r="M9" s="80">
        <v>17765</v>
      </c>
      <c r="N9" s="80">
        <v>34547</v>
      </c>
    </row>
    <row r="10" spans="1:14">
      <c r="A10" s="79">
        <v>2</v>
      </c>
      <c r="B10" s="78" t="s">
        <v>369</v>
      </c>
      <c r="C10" s="80">
        <v>7476</v>
      </c>
      <c r="D10" s="80">
        <v>8561</v>
      </c>
      <c r="E10" s="80">
        <v>16037</v>
      </c>
      <c r="F10" s="80">
        <v>5856</v>
      </c>
      <c r="G10" s="80">
        <v>6028</v>
      </c>
      <c r="H10" s="80">
        <v>11884</v>
      </c>
      <c r="I10" s="80">
        <v>5755</v>
      </c>
      <c r="J10" s="80">
        <v>6404</v>
      </c>
      <c r="K10" s="80">
        <v>12159</v>
      </c>
      <c r="L10" s="80">
        <v>19087</v>
      </c>
      <c r="M10" s="80">
        <v>20993</v>
      </c>
      <c r="N10" s="80">
        <v>40080</v>
      </c>
    </row>
    <row r="11" spans="1:14">
      <c r="A11" s="79">
        <v>3</v>
      </c>
      <c r="B11" s="78" t="s">
        <v>370</v>
      </c>
      <c r="C11" s="80">
        <v>3160</v>
      </c>
      <c r="D11" s="80">
        <v>3694</v>
      </c>
      <c r="E11" s="80">
        <v>6854</v>
      </c>
      <c r="F11" s="80">
        <v>1818</v>
      </c>
      <c r="G11" s="80">
        <v>1994</v>
      </c>
      <c r="H11" s="80">
        <v>3812</v>
      </c>
      <c r="I11" s="80">
        <v>1779</v>
      </c>
      <c r="J11" s="80">
        <v>1668</v>
      </c>
      <c r="K11" s="80">
        <v>3447</v>
      </c>
      <c r="L11" s="80">
        <v>6757</v>
      </c>
      <c r="M11" s="80">
        <v>7356</v>
      </c>
      <c r="N11" s="80">
        <v>14113</v>
      </c>
    </row>
    <row r="12" spans="1:14">
      <c r="A12" s="79">
        <v>4</v>
      </c>
      <c r="B12" s="78" t="s">
        <v>371</v>
      </c>
      <c r="C12" s="80">
        <v>8762</v>
      </c>
      <c r="D12" s="80">
        <v>8301</v>
      </c>
      <c r="E12" s="80">
        <v>17063</v>
      </c>
      <c r="F12" s="80">
        <v>7066</v>
      </c>
      <c r="G12" s="80">
        <v>7130</v>
      </c>
      <c r="H12" s="80">
        <v>14196</v>
      </c>
      <c r="I12" s="80">
        <v>7800</v>
      </c>
      <c r="J12" s="80">
        <v>8292</v>
      </c>
      <c r="K12" s="80">
        <v>16092</v>
      </c>
      <c r="L12" s="80">
        <v>23628</v>
      </c>
      <c r="M12" s="80">
        <v>23723</v>
      </c>
      <c r="N12" s="80">
        <v>47351</v>
      </c>
    </row>
    <row r="13" spans="1:14">
      <c r="A13" s="79">
        <v>5</v>
      </c>
      <c r="B13" s="78" t="s">
        <v>372</v>
      </c>
      <c r="C13" s="80">
        <v>4945</v>
      </c>
      <c r="D13" s="80">
        <v>5326</v>
      </c>
      <c r="E13" s="80">
        <v>10271</v>
      </c>
      <c r="F13" s="80">
        <v>4375</v>
      </c>
      <c r="G13" s="80">
        <v>4099</v>
      </c>
      <c r="H13" s="80">
        <v>8474</v>
      </c>
      <c r="I13" s="80">
        <v>4004</v>
      </c>
      <c r="J13" s="80">
        <v>3802</v>
      </c>
      <c r="K13" s="80">
        <v>7806</v>
      </c>
      <c r="L13" s="80">
        <v>13324</v>
      </c>
      <c r="M13" s="80">
        <v>13227</v>
      </c>
      <c r="N13" s="80">
        <v>26551</v>
      </c>
    </row>
    <row r="14" spans="1:14">
      <c r="A14" s="79">
        <v>6</v>
      </c>
      <c r="B14" s="78" t="s">
        <v>373</v>
      </c>
      <c r="C14" s="80">
        <v>21930</v>
      </c>
      <c r="D14" s="80">
        <v>21003</v>
      </c>
      <c r="E14" s="80">
        <v>42933</v>
      </c>
      <c r="F14" s="80">
        <v>19647</v>
      </c>
      <c r="G14" s="80">
        <v>20349</v>
      </c>
      <c r="H14" s="80">
        <v>39996</v>
      </c>
      <c r="I14" s="80">
        <v>18834</v>
      </c>
      <c r="J14" s="80">
        <v>20474</v>
      </c>
      <c r="K14" s="80">
        <v>39308</v>
      </c>
      <c r="L14" s="80">
        <v>60411</v>
      </c>
      <c r="M14" s="80">
        <v>61826</v>
      </c>
      <c r="N14" s="80">
        <v>122237</v>
      </c>
    </row>
    <row r="15" spans="1:14">
      <c r="A15" s="79">
        <v>7</v>
      </c>
      <c r="B15" s="78" t="s">
        <v>374</v>
      </c>
      <c r="C15" s="80">
        <v>4225</v>
      </c>
      <c r="D15" s="80">
        <v>4535</v>
      </c>
      <c r="E15" s="80">
        <v>8760</v>
      </c>
      <c r="F15" s="80">
        <v>6558</v>
      </c>
      <c r="G15" s="80">
        <v>7623</v>
      </c>
      <c r="H15" s="80">
        <v>14181</v>
      </c>
      <c r="I15" s="80">
        <v>9911</v>
      </c>
      <c r="J15" s="80">
        <v>9629</v>
      </c>
      <c r="K15" s="80">
        <v>19540</v>
      </c>
      <c r="L15" s="80">
        <v>20694</v>
      </c>
      <c r="M15" s="80">
        <v>21787</v>
      </c>
      <c r="N15" s="80">
        <v>42481</v>
      </c>
    </row>
    <row r="16" spans="1:14">
      <c r="A16" s="79">
        <v>8</v>
      </c>
      <c r="B16" s="78" t="s">
        <v>375</v>
      </c>
      <c r="C16" s="80">
        <v>6484</v>
      </c>
      <c r="D16" s="80">
        <v>6091</v>
      </c>
      <c r="E16" s="80">
        <v>12575</v>
      </c>
      <c r="F16" s="80">
        <v>5670</v>
      </c>
      <c r="G16" s="80">
        <v>5560</v>
      </c>
      <c r="H16" s="80">
        <v>11230</v>
      </c>
      <c r="I16" s="80">
        <v>4918</v>
      </c>
      <c r="J16" s="80">
        <v>4288</v>
      </c>
      <c r="K16" s="80">
        <v>9206</v>
      </c>
      <c r="L16" s="80">
        <v>17072</v>
      </c>
      <c r="M16" s="80">
        <v>15939</v>
      </c>
      <c r="N16" s="80">
        <v>33011</v>
      </c>
    </row>
    <row r="17" spans="1:14">
      <c r="A17" s="79">
        <v>9</v>
      </c>
      <c r="B17" s="78" t="s">
        <v>376</v>
      </c>
      <c r="C17" s="80">
        <v>4070</v>
      </c>
      <c r="D17" s="80">
        <v>4670</v>
      </c>
      <c r="E17" s="80">
        <v>8740</v>
      </c>
      <c r="F17" s="80">
        <v>4203</v>
      </c>
      <c r="G17" s="80">
        <v>4300</v>
      </c>
      <c r="H17" s="80">
        <v>8503</v>
      </c>
      <c r="I17" s="80">
        <v>4752</v>
      </c>
      <c r="J17" s="80">
        <v>4439</v>
      </c>
      <c r="K17" s="80">
        <v>9191</v>
      </c>
      <c r="L17" s="80">
        <v>13025</v>
      </c>
      <c r="M17" s="80">
        <v>13409</v>
      </c>
      <c r="N17" s="80">
        <v>26434</v>
      </c>
    </row>
    <row r="18" spans="1:14">
      <c r="A18" s="79">
        <v>10</v>
      </c>
      <c r="B18" s="78" t="s">
        <v>377</v>
      </c>
      <c r="C18" s="80">
        <v>7453</v>
      </c>
      <c r="D18" s="80">
        <v>7487</v>
      </c>
      <c r="E18" s="80">
        <v>14940</v>
      </c>
      <c r="F18" s="80">
        <v>17398</v>
      </c>
      <c r="G18" s="80">
        <v>17301</v>
      </c>
      <c r="H18" s="80">
        <v>34699</v>
      </c>
      <c r="I18" s="80">
        <v>25750</v>
      </c>
      <c r="J18" s="80">
        <v>23470</v>
      </c>
      <c r="K18" s="80">
        <v>49220</v>
      </c>
      <c r="L18" s="80">
        <v>50601</v>
      </c>
      <c r="M18" s="80">
        <v>48258</v>
      </c>
      <c r="N18" s="80">
        <v>98859</v>
      </c>
    </row>
    <row r="19" spans="1:14">
      <c r="A19" s="79">
        <v>11</v>
      </c>
      <c r="B19" s="78" t="s">
        <v>378</v>
      </c>
      <c r="C19" s="80">
        <v>6148</v>
      </c>
      <c r="D19" s="80">
        <v>6717</v>
      </c>
      <c r="E19" s="80">
        <v>12865</v>
      </c>
      <c r="F19" s="80">
        <v>5304</v>
      </c>
      <c r="G19" s="80">
        <v>5897</v>
      </c>
      <c r="H19" s="80">
        <v>11201</v>
      </c>
      <c r="I19" s="80">
        <v>5143</v>
      </c>
      <c r="J19" s="80">
        <v>5228</v>
      </c>
      <c r="K19" s="80">
        <v>10371</v>
      </c>
      <c r="L19" s="80">
        <v>16595</v>
      </c>
      <c r="M19" s="80">
        <v>17842</v>
      </c>
      <c r="N19" s="80">
        <v>34437</v>
      </c>
    </row>
    <row r="20" spans="1:14">
      <c r="A20" s="79">
        <v>12</v>
      </c>
      <c r="B20" s="78" t="s">
        <v>379</v>
      </c>
      <c r="C20" s="80">
        <v>5434</v>
      </c>
      <c r="D20" s="80">
        <v>5200</v>
      </c>
      <c r="E20" s="80">
        <v>10634</v>
      </c>
      <c r="F20" s="80">
        <v>4713</v>
      </c>
      <c r="G20" s="80">
        <v>5007</v>
      </c>
      <c r="H20" s="80">
        <v>9720</v>
      </c>
      <c r="I20" s="80">
        <v>7488</v>
      </c>
      <c r="J20" s="80">
        <v>8194</v>
      </c>
      <c r="K20" s="80">
        <v>15682</v>
      </c>
      <c r="L20" s="80">
        <v>17635</v>
      </c>
      <c r="M20" s="80">
        <v>18401</v>
      </c>
      <c r="N20" s="80">
        <v>36036</v>
      </c>
    </row>
    <row r="21" spans="1:14">
      <c r="A21" s="79">
        <v>13</v>
      </c>
      <c r="B21" s="78" t="s">
        <v>380</v>
      </c>
      <c r="C21" s="80">
        <v>8772</v>
      </c>
      <c r="D21" s="80">
        <v>8129</v>
      </c>
      <c r="E21" s="80">
        <v>16901</v>
      </c>
      <c r="F21" s="80">
        <v>8662</v>
      </c>
      <c r="G21" s="80">
        <v>9334</v>
      </c>
      <c r="H21" s="80">
        <v>17996</v>
      </c>
      <c r="I21" s="80">
        <v>9892</v>
      </c>
      <c r="J21" s="80">
        <v>8041</v>
      </c>
      <c r="K21" s="80">
        <v>17933</v>
      </c>
      <c r="L21" s="80">
        <v>27326</v>
      </c>
      <c r="M21" s="80">
        <v>25504</v>
      </c>
      <c r="N21" s="80">
        <v>52830</v>
      </c>
    </row>
    <row r="22" spans="1:14">
      <c r="A22" s="79">
        <v>14</v>
      </c>
      <c r="B22" s="78" t="s">
        <v>381</v>
      </c>
      <c r="C22" s="80">
        <v>7374</v>
      </c>
      <c r="D22" s="80">
        <v>6937</v>
      </c>
      <c r="E22" s="80">
        <v>14311</v>
      </c>
      <c r="F22" s="80">
        <v>7074</v>
      </c>
      <c r="G22" s="80">
        <v>8152</v>
      </c>
      <c r="H22" s="80">
        <v>15226</v>
      </c>
      <c r="I22" s="80">
        <v>8535</v>
      </c>
      <c r="J22" s="80">
        <v>9756</v>
      </c>
      <c r="K22" s="80">
        <v>18291</v>
      </c>
      <c r="L22" s="80">
        <v>22983</v>
      </c>
      <c r="M22" s="80">
        <v>24845</v>
      </c>
      <c r="N22" s="80">
        <v>47828</v>
      </c>
    </row>
    <row r="23" spans="1:14">
      <c r="A23" s="79">
        <v>15</v>
      </c>
      <c r="B23" s="78" t="s">
        <v>382</v>
      </c>
      <c r="C23" s="80">
        <v>3214</v>
      </c>
      <c r="D23" s="80">
        <v>3106</v>
      </c>
      <c r="E23" s="80">
        <v>6320</v>
      </c>
      <c r="F23" s="80">
        <v>2544</v>
      </c>
      <c r="G23" s="80">
        <v>2304</v>
      </c>
      <c r="H23" s="80">
        <v>4848</v>
      </c>
      <c r="I23" s="80">
        <v>1825</v>
      </c>
      <c r="J23" s="80">
        <v>1554</v>
      </c>
      <c r="K23" s="80">
        <v>3379</v>
      </c>
      <c r="L23" s="80">
        <v>7583</v>
      </c>
      <c r="M23" s="80">
        <v>6964</v>
      </c>
      <c r="N23" s="80">
        <v>14547</v>
      </c>
    </row>
    <row r="24" spans="1:14">
      <c r="A24" s="79">
        <v>16</v>
      </c>
      <c r="B24" s="78" t="s">
        <v>383</v>
      </c>
      <c r="C24" s="80">
        <v>10496</v>
      </c>
      <c r="D24" s="80">
        <v>11285</v>
      </c>
      <c r="E24" s="80">
        <v>21781</v>
      </c>
      <c r="F24" s="80">
        <v>11442</v>
      </c>
      <c r="G24" s="80">
        <v>13517</v>
      </c>
      <c r="H24" s="80">
        <v>24959</v>
      </c>
      <c r="I24" s="80">
        <v>10062</v>
      </c>
      <c r="J24" s="80">
        <v>12338</v>
      </c>
      <c r="K24" s="80">
        <v>22400</v>
      </c>
      <c r="L24" s="80">
        <v>32000</v>
      </c>
      <c r="M24" s="80">
        <v>37140</v>
      </c>
      <c r="N24" s="80">
        <v>69140</v>
      </c>
    </row>
    <row r="25" spans="1:14">
      <c r="A25" s="79">
        <v>17</v>
      </c>
      <c r="B25" s="78" t="s">
        <v>384</v>
      </c>
      <c r="C25" s="80">
        <v>5684</v>
      </c>
      <c r="D25" s="80">
        <v>3845</v>
      </c>
      <c r="E25" s="80">
        <v>9529</v>
      </c>
      <c r="F25" s="80">
        <v>3775</v>
      </c>
      <c r="G25" s="80">
        <v>3204</v>
      </c>
      <c r="H25" s="80">
        <v>6979</v>
      </c>
      <c r="I25" s="80">
        <v>4630</v>
      </c>
      <c r="J25" s="80">
        <v>4997</v>
      </c>
      <c r="K25" s="80">
        <v>9627</v>
      </c>
      <c r="L25" s="80">
        <v>14089</v>
      </c>
      <c r="M25" s="80">
        <v>12046</v>
      </c>
      <c r="N25" s="80">
        <v>26135</v>
      </c>
    </row>
    <row r="26" spans="1:14">
      <c r="A26" s="79">
        <v>18</v>
      </c>
      <c r="B26" s="78" t="s">
        <v>385</v>
      </c>
      <c r="C26" s="80">
        <v>4365</v>
      </c>
      <c r="D26" s="80">
        <v>4622</v>
      </c>
      <c r="E26" s="80">
        <v>8987</v>
      </c>
      <c r="F26" s="80">
        <v>6028</v>
      </c>
      <c r="G26" s="80">
        <v>5833</v>
      </c>
      <c r="H26" s="80">
        <v>11861</v>
      </c>
      <c r="I26" s="80">
        <v>5833</v>
      </c>
      <c r="J26" s="80">
        <v>6459</v>
      </c>
      <c r="K26" s="80">
        <v>12292</v>
      </c>
      <c r="L26" s="80">
        <v>16226</v>
      </c>
      <c r="M26" s="80">
        <v>16914</v>
      </c>
      <c r="N26" s="80">
        <v>33140</v>
      </c>
    </row>
    <row r="27" spans="1:14">
      <c r="A27" s="79"/>
      <c r="B27" s="76" t="s">
        <v>5</v>
      </c>
      <c r="C27" s="82">
        <v>127116</v>
      </c>
      <c r="D27" s="82">
        <v>126515</v>
      </c>
      <c r="E27" s="82">
        <v>253631</v>
      </c>
      <c r="F27" s="82">
        <v>126410</v>
      </c>
      <c r="G27" s="82">
        <v>132730</v>
      </c>
      <c r="H27" s="82">
        <v>259140</v>
      </c>
      <c r="I27" s="82">
        <v>142292</v>
      </c>
      <c r="J27" s="82">
        <v>144694</v>
      </c>
      <c r="K27" s="82">
        <v>286986</v>
      </c>
      <c r="L27" s="82">
        <v>395818</v>
      </c>
      <c r="M27" s="82">
        <v>403939</v>
      </c>
      <c r="N27" s="82">
        <v>799757</v>
      </c>
    </row>
    <row r="28" spans="1:14" s="13" customFormat="1">
      <c r="B28" s="72"/>
      <c r="D28" s="74"/>
      <c r="E28" s="85"/>
      <c r="F28" s="85"/>
      <c r="G28" s="85"/>
      <c r="H28" s="85"/>
    </row>
    <row r="29" spans="1:14" s="13" customFormat="1">
      <c r="B29" s="72"/>
      <c r="D29" s="74"/>
      <c r="E29" s="85"/>
      <c r="F29" s="85"/>
      <c r="G29" s="85"/>
      <c r="H29" s="85"/>
    </row>
    <row r="30" spans="1:14" s="13" customFormat="1">
      <c r="B30" s="72"/>
      <c r="D30" s="74"/>
      <c r="E30" s="85"/>
      <c r="F30" s="85"/>
      <c r="G30" s="85"/>
      <c r="H30" s="85"/>
    </row>
    <row r="31" spans="1:14" s="13" customFormat="1">
      <c r="B31" s="72"/>
      <c r="D31" s="74"/>
      <c r="E31" s="85"/>
      <c r="F31" s="85"/>
      <c r="G31" s="85"/>
      <c r="H31" s="85"/>
    </row>
    <row r="32" spans="1:14" s="13" customFormat="1">
      <c r="B32" s="72"/>
      <c r="D32" s="74"/>
      <c r="E32" s="85"/>
      <c r="F32" s="85"/>
      <c r="G32" s="85"/>
      <c r="H32" s="85"/>
    </row>
    <row r="33" spans="2:8" s="13" customFormat="1">
      <c r="B33" s="72"/>
      <c r="D33" s="74"/>
      <c r="E33" s="85"/>
      <c r="F33" s="85"/>
      <c r="G33" s="85"/>
      <c r="H33" s="85"/>
    </row>
    <row r="34" spans="2:8" s="13" customFormat="1">
      <c r="B34" s="72"/>
      <c r="D34" s="74"/>
      <c r="E34" s="85"/>
      <c r="F34" s="85"/>
      <c r="G34" s="85"/>
      <c r="H34" s="85"/>
    </row>
    <row r="35" spans="2:8" s="13" customFormat="1">
      <c r="C35" s="302"/>
      <c r="D35" s="302"/>
      <c r="E35" s="86"/>
      <c r="F35" s="86"/>
      <c r="G35" s="86"/>
      <c r="H35" s="86"/>
    </row>
  </sheetData>
  <mergeCells count="1">
    <mergeCell ref="C35:D3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5" workbookViewId="0">
      <selection activeCell="J10" sqref="J10"/>
    </sheetView>
  </sheetViews>
  <sheetFormatPr baseColWidth="10" defaultColWidth="8.83203125" defaultRowHeight="14" x14ac:dyDescent="0"/>
  <cols>
    <col min="2" max="2" width="21.6640625" customWidth="1"/>
    <col min="3" max="3" width="11.1640625" customWidth="1"/>
    <col min="4" max="4" width="11.83203125" customWidth="1"/>
    <col min="5" max="5" width="17.83203125" customWidth="1"/>
    <col min="6" max="6" width="12.1640625" customWidth="1"/>
    <col min="7" max="7" width="12.5" customWidth="1"/>
    <col min="8" max="8" width="15.6640625" customWidth="1"/>
  </cols>
  <sheetData>
    <row r="1" spans="1:8" ht="20">
      <c r="A1" s="303" t="s">
        <v>386</v>
      </c>
      <c r="B1" s="303"/>
      <c r="C1" s="303"/>
      <c r="D1" s="303"/>
      <c r="E1" s="303"/>
      <c r="F1" s="303"/>
      <c r="G1" s="303"/>
      <c r="H1" s="303"/>
    </row>
    <row r="2" spans="1:8" ht="18">
      <c r="A2" s="304" t="s">
        <v>387</v>
      </c>
      <c r="B2" s="304"/>
      <c r="C2" s="304"/>
      <c r="D2" s="304"/>
      <c r="E2" s="304"/>
      <c r="F2" s="304"/>
      <c r="G2" s="304"/>
      <c r="H2" s="304"/>
    </row>
    <row r="3" spans="1:8">
      <c r="A3" s="75"/>
      <c r="B3" s="75"/>
      <c r="C3" s="75"/>
      <c r="D3" s="75"/>
      <c r="E3" s="75"/>
      <c r="F3" s="75"/>
      <c r="G3" s="75"/>
      <c r="H3" s="75"/>
    </row>
    <row r="4" spans="1:8" ht="72">
      <c r="A4" s="90" t="s">
        <v>257</v>
      </c>
      <c r="B4" s="90" t="s">
        <v>2</v>
      </c>
      <c r="C4" s="91" t="s">
        <v>388</v>
      </c>
      <c r="D4" s="92" t="s">
        <v>389</v>
      </c>
      <c r="E4" s="92" t="s">
        <v>390</v>
      </c>
      <c r="F4" s="92" t="s">
        <v>3</v>
      </c>
      <c r="G4" s="91" t="s">
        <v>391</v>
      </c>
      <c r="H4" s="92" t="s">
        <v>392</v>
      </c>
    </row>
    <row r="5" spans="1:8" ht="23">
      <c r="A5" s="93">
        <v>1</v>
      </c>
      <c r="B5" s="93" t="s">
        <v>393</v>
      </c>
      <c r="C5" s="93">
        <v>17</v>
      </c>
      <c r="D5" s="93">
        <v>93</v>
      </c>
      <c r="E5" s="94">
        <v>51644</v>
      </c>
      <c r="F5" s="94">
        <v>51640</v>
      </c>
      <c r="G5" s="94">
        <v>30469</v>
      </c>
      <c r="H5" s="95">
        <v>0.59</v>
      </c>
    </row>
    <row r="6" spans="1:8" ht="23">
      <c r="A6" s="93">
        <v>2</v>
      </c>
      <c r="B6" s="93" t="s">
        <v>394</v>
      </c>
      <c r="C6" s="93">
        <v>11</v>
      </c>
      <c r="D6" s="93">
        <v>132</v>
      </c>
      <c r="E6" s="94">
        <v>85928</v>
      </c>
      <c r="F6" s="94">
        <v>85843</v>
      </c>
      <c r="G6" s="94">
        <v>77726</v>
      </c>
      <c r="H6" s="95">
        <v>0.91</v>
      </c>
    </row>
    <row r="7" spans="1:8" ht="23">
      <c r="A7" s="93">
        <v>3</v>
      </c>
      <c r="B7" s="93" t="s">
        <v>395</v>
      </c>
      <c r="C7" s="93">
        <v>10</v>
      </c>
      <c r="D7" s="93">
        <v>111</v>
      </c>
      <c r="E7" s="94">
        <v>69925</v>
      </c>
      <c r="F7" s="94">
        <v>68169</v>
      </c>
      <c r="G7" s="94">
        <v>51155</v>
      </c>
      <c r="H7" s="95">
        <v>0.75</v>
      </c>
    </row>
    <row r="8" spans="1:8" ht="23">
      <c r="A8" s="93">
        <v>4</v>
      </c>
      <c r="B8" s="93" t="s">
        <v>396</v>
      </c>
      <c r="C8" s="93">
        <v>10</v>
      </c>
      <c r="D8" s="93">
        <v>66</v>
      </c>
      <c r="E8" s="94">
        <v>20392</v>
      </c>
      <c r="F8" s="94">
        <v>20911</v>
      </c>
      <c r="G8" s="94">
        <v>11699</v>
      </c>
      <c r="H8" s="95">
        <v>0.56000000000000005</v>
      </c>
    </row>
    <row r="9" spans="1:8" ht="23">
      <c r="A9" s="93">
        <v>5</v>
      </c>
      <c r="B9" s="93" t="s">
        <v>209</v>
      </c>
      <c r="C9" s="93">
        <v>18</v>
      </c>
      <c r="D9" s="93">
        <v>197</v>
      </c>
      <c r="E9" s="94">
        <v>79870</v>
      </c>
      <c r="F9" s="94">
        <v>79272</v>
      </c>
      <c r="G9" s="94">
        <v>51551</v>
      </c>
      <c r="H9" s="95">
        <v>0.65</v>
      </c>
    </row>
    <row r="10" spans="1:8" ht="23">
      <c r="A10" s="93">
        <v>6</v>
      </c>
      <c r="B10" s="93" t="s">
        <v>397</v>
      </c>
      <c r="C10" s="93">
        <v>12</v>
      </c>
      <c r="D10" s="93">
        <v>218</v>
      </c>
      <c r="E10" s="94">
        <v>108965</v>
      </c>
      <c r="F10" s="94">
        <v>108489</v>
      </c>
      <c r="G10" s="94">
        <v>60169</v>
      </c>
      <c r="H10" s="95">
        <v>0.55000000000000004</v>
      </c>
    </row>
    <row r="11" spans="1:8" ht="23">
      <c r="A11" s="93">
        <v>7</v>
      </c>
      <c r="B11" s="93" t="s">
        <v>398</v>
      </c>
      <c r="C11" s="93">
        <v>11</v>
      </c>
      <c r="D11" s="93">
        <v>158</v>
      </c>
      <c r="E11" s="94">
        <v>109336</v>
      </c>
      <c r="F11" s="94">
        <v>109288</v>
      </c>
      <c r="G11" s="94">
        <v>57006</v>
      </c>
      <c r="H11" s="95">
        <v>0.52</v>
      </c>
    </row>
    <row r="12" spans="1:8" ht="23">
      <c r="A12" s="93">
        <v>8</v>
      </c>
      <c r="B12" s="93" t="s">
        <v>399</v>
      </c>
      <c r="C12" s="93">
        <v>12</v>
      </c>
      <c r="D12" s="93">
        <v>268</v>
      </c>
      <c r="E12" s="94">
        <v>186773</v>
      </c>
      <c r="F12" s="94">
        <v>154970</v>
      </c>
      <c r="G12" s="94">
        <v>97110</v>
      </c>
      <c r="H12" s="95">
        <v>0.63</v>
      </c>
    </row>
    <row r="13" spans="1:8" ht="23">
      <c r="A13" s="93">
        <v>9</v>
      </c>
      <c r="B13" s="93" t="s">
        <v>215</v>
      </c>
      <c r="C13" s="93">
        <v>11</v>
      </c>
      <c r="D13" s="93">
        <v>133</v>
      </c>
      <c r="E13" s="94">
        <v>57879</v>
      </c>
      <c r="F13" s="94">
        <v>57803</v>
      </c>
      <c r="G13" s="94">
        <v>29596</v>
      </c>
      <c r="H13" s="95">
        <v>0.51</v>
      </c>
    </row>
    <row r="14" spans="1:8" ht="23">
      <c r="A14" s="93">
        <v>10</v>
      </c>
      <c r="B14" s="93" t="s">
        <v>400</v>
      </c>
      <c r="C14" s="93">
        <v>11</v>
      </c>
      <c r="D14" s="93">
        <v>68</v>
      </c>
      <c r="E14" s="94">
        <v>25455</v>
      </c>
      <c r="F14" s="94">
        <v>25359</v>
      </c>
      <c r="G14" s="94">
        <v>11185</v>
      </c>
      <c r="H14" s="95">
        <v>0.44</v>
      </c>
    </row>
    <row r="15" spans="1:8" ht="23">
      <c r="A15" s="93">
        <v>11</v>
      </c>
      <c r="B15" s="93" t="s">
        <v>401</v>
      </c>
      <c r="C15" s="93">
        <v>10</v>
      </c>
      <c r="D15" s="93">
        <v>56</v>
      </c>
      <c r="E15" s="94">
        <v>42347</v>
      </c>
      <c r="F15" s="94">
        <v>42301</v>
      </c>
      <c r="G15" s="94">
        <v>25470</v>
      </c>
      <c r="H15" s="95">
        <v>0.6</v>
      </c>
    </row>
    <row r="16" spans="1:8" ht="23">
      <c r="A16" s="93">
        <v>12</v>
      </c>
      <c r="B16" s="93" t="s">
        <v>402</v>
      </c>
      <c r="C16" s="93">
        <v>17</v>
      </c>
      <c r="D16" s="93">
        <v>95</v>
      </c>
      <c r="E16" s="94">
        <v>38131</v>
      </c>
      <c r="F16" s="94">
        <v>38131</v>
      </c>
      <c r="G16" s="94">
        <v>19914</v>
      </c>
      <c r="H16" s="95">
        <v>0.52</v>
      </c>
    </row>
    <row r="17" spans="1:8" ht="23">
      <c r="A17" s="93">
        <v>13</v>
      </c>
      <c r="B17" s="93" t="s">
        <v>403</v>
      </c>
      <c r="C17" s="93">
        <v>12</v>
      </c>
      <c r="D17" s="93">
        <v>86</v>
      </c>
      <c r="E17" s="94">
        <v>63696</v>
      </c>
      <c r="F17" s="94">
        <v>63220</v>
      </c>
      <c r="G17" s="94">
        <v>35972</v>
      </c>
      <c r="H17" s="95">
        <v>0.56999999999999995</v>
      </c>
    </row>
    <row r="18" spans="1:8" ht="23">
      <c r="A18" s="93">
        <v>14</v>
      </c>
      <c r="B18" s="93" t="s">
        <v>404</v>
      </c>
      <c r="C18" s="93">
        <v>10</v>
      </c>
      <c r="D18" s="93">
        <v>63</v>
      </c>
      <c r="E18" s="94">
        <v>24642</v>
      </c>
      <c r="F18" s="94">
        <v>24613</v>
      </c>
      <c r="G18" s="94">
        <v>13317</v>
      </c>
      <c r="H18" s="95">
        <v>0.54</v>
      </c>
    </row>
    <row r="19" spans="1:8" ht="23">
      <c r="A19" s="93">
        <v>15</v>
      </c>
      <c r="B19" s="93" t="s">
        <v>405</v>
      </c>
      <c r="C19" s="93">
        <v>11</v>
      </c>
      <c r="D19" s="93">
        <v>69</v>
      </c>
      <c r="E19" s="94">
        <v>37099</v>
      </c>
      <c r="F19" s="94">
        <v>35889</v>
      </c>
      <c r="G19" s="94">
        <v>17586</v>
      </c>
      <c r="H19" s="95">
        <v>0.49</v>
      </c>
    </row>
    <row r="20" spans="1:8" ht="23">
      <c r="A20" s="93">
        <v>16</v>
      </c>
      <c r="B20" s="93" t="s">
        <v>406</v>
      </c>
      <c r="C20" s="93">
        <v>10</v>
      </c>
      <c r="D20" s="93">
        <v>59</v>
      </c>
      <c r="E20" s="94">
        <v>34528</v>
      </c>
      <c r="F20" s="94">
        <v>34984</v>
      </c>
      <c r="G20" s="94">
        <v>24861</v>
      </c>
      <c r="H20" s="95">
        <v>0.71</v>
      </c>
    </row>
    <row r="21" spans="1:8" ht="23">
      <c r="A21" s="93"/>
      <c r="B21" s="93" t="s">
        <v>5</v>
      </c>
      <c r="C21" s="93">
        <v>193</v>
      </c>
      <c r="D21" s="93">
        <v>1872</v>
      </c>
      <c r="E21" s="94">
        <f>SUM(E5:E20)</f>
        <v>1036610</v>
      </c>
      <c r="F21" s="96">
        <v>1000882</v>
      </c>
      <c r="G21" s="94">
        <f>SUM(G5:G20)</f>
        <v>614786</v>
      </c>
      <c r="H21" s="97">
        <v>0.61</v>
      </c>
    </row>
    <row r="22" spans="1:8" ht="23">
      <c r="A22" s="98"/>
      <c r="B22" s="98" t="s">
        <v>407</v>
      </c>
      <c r="C22" s="98"/>
      <c r="D22" s="98"/>
      <c r="E22" s="98"/>
      <c r="F22" s="98"/>
      <c r="G22" s="98"/>
      <c r="H22" s="98"/>
    </row>
  </sheetData>
  <mergeCells count="2">
    <mergeCell ref="A1:H1"/>
    <mergeCell ref="A2:H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opLeftCell="A14" workbookViewId="0">
      <selection activeCell="I33" sqref="I33"/>
    </sheetView>
  </sheetViews>
  <sheetFormatPr baseColWidth="10" defaultColWidth="8.83203125" defaultRowHeight="14" x14ac:dyDescent="0"/>
  <cols>
    <col min="1" max="1" width="5.5" customWidth="1"/>
    <col min="2" max="2" width="15.83203125" customWidth="1"/>
    <col min="3" max="4" width="15.5" customWidth="1"/>
    <col min="5" max="5" width="16.83203125" customWidth="1"/>
    <col min="6" max="7" width="15" customWidth="1"/>
    <col min="8" max="8" width="14.33203125" customWidth="1"/>
    <col min="10" max="10" width="12.6640625" customWidth="1"/>
    <col min="12" max="12" width="14.1640625" customWidth="1"/>
    <col min="13" max="13" width="12.5" customWidth="1"/>
  </cols>
  <sheetData>
    <row r="1" spans="1:19" s="89" customFormat="1" ht="22.5" customHeight="1">
      <c r="A1" s="309" t="s">
        <v>0</v>
      </c>
      <c r="B1" s="309"/>
      <c r="C1" s="309"/>
      <c r="D1" s="309"/>
      <c r="E1" s="309"/>
      <c r="F1" s="309"/>
      <c r="G1" s="125"/>
    </row>
    <row r="2" spans="1:19" s="89" customFormat="1" ht="20.25" customHeight="1">
      <c r="A2" s="309" t="s">
        <v>410</v>
      </c>
      <c r="B2" s="309"/>
      <c r="C2" s="309"/>
      <c r="D2" s="309"/>
      <c r="E2" s="309"/>
      <c r="F2" s="309"/>
      <c r="G2" s="125"/>
    </row>
    <row r="3" spans="1:19" s="101" customFormat="1" ht="59.25" customHeight="1">
      <c r="A3" s="102" t="s">
        <v>1</v>
      </c>
      <c r="B3" s="54" t="s">
        <v>411</v>
      </c>
      <c r="C3" s="100" t="s">
        <v>409</v>
      </c>
      <c r="D3" s="100" t="s">
        <v>193</v>
      </c>
      <c r="E3" s="100" t="s">
        <v>194</v>
      </c>
      <c r="F3" s="100" t="s">
        <v>195</v>
      </c>
      <c r="G3" s="100" t="s">
        <v>429</v>
      </c>
    </row>
    <row r="4" spans="1:19" ht="30" customHeight="1">
      <c r="A4" s="1">
        <v>1</v>
      </c>
      <c r="B4" s="1" t="s">
        <v>412</v>
      </c>
      <c r="C4" s="23">
        <v>1256569</v>
      </c>
      <c r="D4" s="23">
        <v>799748</v>
      </c>
      <c r="E4" s="1">
        <v>63.65</v>
      </c>
      <c r="F4" s="23">
        <v>456821</v>
      </c>
      <c r="G4" s="1"/>
      <c r="J4" s="13"/>
      <c r="K4" s="13"/>
      <c r="L4" s="13"/>
      <c r="M4" s="13"/>
      <c r="N4" s="107"/>
      <c r="O4" s="25"/>
      <c r="P4" s="24"/>
      <c r="Q4" s="25"/>
      <c r="R4" s="107"/>
      <c r="S4" s="107"/>
    </row>
    <row r="5" spans="1:19" ht="30" customHeight="1">
      <c r="A5" s="1">
        <v>2</v>
      </c>
      <c r="B5" s="1" t="s">
        <v>413</v>
      </c>
      <c r="C5" s="23">
        <v>1639388</v>
      </c>
      <c r="D5" s="23">
        <v>803577</v>
      </c>
      <c r="E5" s="1">
        <v>50</v>
      </c>
      <c r="F5" s="23">
        <v>824924</v>
      </c>
      <c r="G5" s="1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30" customHeight="1">
      <c r="A6" s="1">
        <v>3</v>
      </c>
      <c r="B6" s="1" t="s">
        <v>414</v>
      </c>
      <c r="C6" s="7">
        <v>1463488</v>
      </c>
      <c r="D6" s="8">
        <v>1081533</v>
      </c>
      <c r="E6" s="110">
        <v>0.74</v>
      </c>
      <c r="F6" s="23">
        <v>381955</v>
      </c>
      <c r="G6" s="1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0" customHeight="1">
      <c r="A7" s="1">
        <v>4</v>
      </c>
      <c r="B7" s="1" t="s">
        <v>415</v>
      </c>
      <c r="C7" s="23">
        <v>1001717</v>
      </c>
      <c r="D7" s="23">
        <v>515409</v>
      </c>
      <c r="E7" s="110">
        <v>0.5</v>
      </c>
      <c r="F7" s="111">
        <v>486308</v>
      </c>
      <c r="G7" s="1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ht="30" customHeight="1">
      <c r="A8" s="1">
        <v>5</v>
      </c>
      <c r="B8" s="1" t="s">
        <v>416</v>
      </c>
      <c r="C8" s="23">
        <v>653034</v>
      </c>
      <c r="D8" s="23">
        <v>238655</v>
      </c>
      <c r="E8" s="110">
        <v>0.37</v>
      </c>
      <c r="F8" s="23">
        <v>414379</v>
      </c>
      <c r="G8" s="1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ht="30" customHeight="1">
      <c r="A9" s="1">
        <v>6</v>
      </c>
      <c r="B9" s="1" t="s">
        <v>161</v>
      </c>
      <c r="C9" s="111">
        <v>987866</v>
      </c>
      <c r="D9" s="111">
        <v>758585</v>
      </c>
      <c r="E9" s="110">
        <v>0.77</v>
      </c>
      <c r="F9" s="23">
        <v>229281</v>
      </c>
      <c r="G9" s="1"/>
      <c r="J9" s="13"/>
      <c r="K9" s="13"/>
      <c r="L9" s="14"/>
      <c r="M9" s="15"/>
      <c r="N9" s="14"/>
      <c r="O9" s="16"/>
      <c r="P9" s="16"/>
      <c r="Q9" s="13"/>
      <c r="R9" s="13"/>
      <c r="S9" s="13"/>
    </row>
    <row r="10" spans="1:19" ht="30" customHeight="1">
      <c r="A10" s="1">
        <v>7</v>
      </c>
      <c r="B10" s="10" t="s">
        <v>417</v>
      </c>
      <c r="C10" s="23">
        <v>1306405</v>
      </c>
      <c r="D10" s="23">
        <v>784124</v>
      </c>
      <c r="E10" s="110">
        <v>0.6</v>
      </c>
      <c r="F10" s="23">
        <v>522281</v>
      </c>
      <c r="G10" s="1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30" customHeight="1">
      <c r="A11" s="1">
        <v>8</v>
      </c>
      <c r="B11" s="10" t="s">
        <v>418</v>
      </c>
      <c r="C11" s="23">
        <v>1025760</v>
      </c>
      <c r="D11" s="23">
        <v>764344</v>
      </c>
      <c r="E11" s="110">
        <v>0.75</v>
      </c>
      <c r="F11" s="23">
        <v>261416</v>
      </c>
      <c r="G11" s="1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30" customHeight="1">
      <c r="A12" s="1">
        <v>9</v>
      </c>
      <c r="B12" s="10" t="s">
        <v>419</v>
      </c>
      <c r="C12" s="23">
        <v>1909291</v>
      </c>
      <c r="D12" s="23">
        <v>1136879</v>
      </c>
      <c r="E12" s="113">
        <v>0.59619999999999995</v>
      </c>
      <c r="F12" s="23">
        <v>777412</v>
      </c>
      <c r="G12" s="1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30" customHeight="1">
      <c r="A13" s="1">
        <v>10</v>
      </c>
      <c r="B13" s="10" t="s">
        <v>420</v>
      </c>
      <c r="C13" s="23">
        <v>928270</v>
      </c>
      <c r="D13" s="23">
        <v>667011</v>
      </c>
      <c r="E13" s="1"/>
      <c r="F13" s="23">
        <v>261259</v>
      </c>
      <c r="G13" s="1"/>
      <c r="J13" s="13"/>
      <c r="K13" s="13"/>
      <c r="L13" s="103"/>
      <c r="M13" s="104"/>
      <c r="N13" s="103"/>
      <c r="O13" s="105"/>
      <c r="P13" s="105"/>
      <c r="Q13" s="13"/>
      <c r="R13" s="13"/>
      <c r="S13" s="13"/>
    </row>
    <row r="14" spans="1:19" ht="30" customHeight="1">
      <c r="A14" s="116">
        <v>11</v>
      </c>
      <c r="B14" s="116" t="s">
        <v>421</v>
      </c>
      <c r="C14" s="117">
        <v>1644282</v>
      </c>
      <c r="D14" s="117">
        <v>789739</v>
      </c>
      <c r="E14" s="118">
        <v>0.4803</v>
      </c>
      <c r="F14" s="117">
        <v>850301</v>
      </c>
      <c r="G14" s="1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30" customHeight="1">
      <c r="A15" s="10">
        <v>12</v>
      </c>
      <c r="B15" s="10" t="s">
        <v>422</v>
      </c>
      <c r="C15" s="115">
        <v>1241257</v>
      </c>
      <c r="D15" s="23">
        <v>444999</v>
      </c>
      <c r="E15" s="119" t="s">
        <v>423</v>
      </c>
      <c r="F15" s="23">
        <v>796258</v>
      </c>
      <c r="G15" s="1"/>
      <c r="H15" s="13"/>
      <c r="I15" s="13"/>
      <c r="J15" s="13"/>
      <c r="K15" s="114"/>
      <c r="L15" s="114"/>
      <c r="M15" s="114"/>
      <c r="N15" s="13"/>
      <c r="O15" s="13"/>
      <c r="P15" s="13"/>
      <c r="Q15" s="13"/>
      <c r="R15" s="13"/>
      <c r="S15" s="13"/>
    </row>
    <row r="16" spans="1:19" ht="30" customHeight="1">
      <c r="A16" s="10">
        <v>13</v>
      </c>
      <c r="B16" s="10" t="s">
        <v>424</v>
      </c>
      <c r="C16" s="23">
        <v>1000882</v>
      </c>
      <c r="D16" s="23">
        <v>614786</v>
      </c>
      <c r="E16" s="110">
        <v>0.61</v>
      </c>
      <c r="F16" s="23">
        <v>386096</v>
      </c>
      <c r="G16" s="1"/>
      <c r="H16" s="13"/>
      <c r="I16" s="13"/>
      <c r="J16" s="13"/>
      <c r="K16" s="13"/>
      <c r="L16" s="121"/>
      <c r="M16" s="121"/>
      <c r="N16" s="122"/>
      <c r="O16" s="13"/>
      <c r="P16" s="13"/>
      <c r="Q16" s="13"/>
      <c r="R16" s="13"/>
      <c r="S16" s="13"/>
    </row>
    <row r="17" spans="1:19" ht="30" customHeight="1">
      <c r="A17" s="10">
        <v>14</v>
      </c>
      <c r="B17" s="10" t="s">
        <v>425</v>
      </c>
      <c r="C17" s="23">
        <v>850360</v>
      </c>
      <c r="D17" s="23">
        <v>377525</v>
      </c>
      <c r="E17" s="113">
        <v>0.44400000000000001</v>
      </c>
      <c r="F17" s="120" t="s">
        <v>426</v>
      </c>
      <c r="G17" s="1"/>
      <c r="H17" s="13"/>
      <c r="I17" s="13"/>
      <c r="J17" s="13"/>
      <c r="K17" s="13"/>
      <c r="L17" s="13"/>
      <c r="M17" s="104"/>
      <c r="N17" s="104"/>
      <c r="O17" s="104"/>
      <c r="P17" s="106"/>
      <c r="Q17" s="106"/>
      <c r="R17" s="13"/>
      <c r="S17" s="13"/>
    </row>
    <row r="18" spans="1:19" ht="30" customHeight="1">
      <c r="A18" s="10">
        <v>15</v>
      </c>
      <c r="B18" s="10" t="s">
        <v>427</v>
      </c>
      <c r="C18" s="23">
        <v>1529636</v>
      </c>
      <c r="D18" s="23">
        <v>870836</v>
      </c>
      <c r="E18" s="113">
        <v>0.56930000000000003</v>
      </c>
      <c r="F18" s="23">
        <v>658800</v>
      </c>
      <c r="G18" s="1"/>
      <c r="H18" s="13"/>
      <c r="I18" s="13"/>
      <c r="J18" s="13"/>
      <c r="K18" s="86"/>
      <c r="L18" s="86"/>
      <c r="M18" s="86"/>
      <c r="N18" s="105"/>
      <c r="O18" s="105"/>
      <c r="P18" s="13"/>
      <c r="Q18" s="13"/>
      <c r="R18" s="13"/>
      <c r="S18" s="13"/>
    </row>
    <row r="19" spans="1:19" ht="30" customHeight="1">
      <c r="A19" s="112">
        <v>16</v>
      </c>
      <c r="B19" s="10" t="s">
        <v>396</v>
      </c>
      <c r="C19" s="23">
        <v>657256</v>
      </c>
      <c r="D19" s="23">
        <v>403909</v>
      </c>
      <c r="E19" s="126">
        <v>0.61109999999999998</v>
      </c>
      <c r="F19" s="23">
        <v>253347</v>
      </c>
      <c r="G19" s="1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30" customHeight="1">
      <c r="A20" s="127">
        <v>17</v>
      </c>
      <c r="B20" s="10" t="s">
        <v>428</v>
      </c>
      <c r="C20" s="1"/>
      <c r="D20" s="1"/>
      <c r="E20" s="1"/>
      <c r="F20" s="1"/>
      <c r="G20" s="1"/>
      <c r="H20" s="13"/>
      <c r="I20" s="13"/>
      <c r="J20" s="13"/>
      <c r="K20" s="13"/>
      <c r="L20" s="123"/>
      <c r="M20" s="123"/>
      <c r="N20" s="124"/>
      <c r="O20" s="13"/>
      <c r="P20" s="13"/>
      <c r="Q20" s="13"/>
      <c r="R20" s="13"/>
      <c r="S20" s="13"/>
    </row>
    <row r="21" spans="1:19" ht="30" customHeight="1">
      <c r="A21" s="112">
        <v>18</v>
      </c>
      <c r="B21" s="10" t="s">
        <v>430</v>
      </c>
      <c r="C21" s="1"/>
      <c r="D21" s="1"/>
      <c r="E21" s="1"/>
      <c r="F21" s="1"/>
      <c r="G21" s="1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30" customHeight="1">
      <c r="A22" s="112">
        <v>19</v>
      </c>
      <c r="B22" s="10" t="s">
        <v>431</v>
      </c>
      <c r="C22" s="1"/>
      <c r="D22" s="1"/>
      <c r="E22" s="1"/>
      <c r="F22" s="1"/>
      <c r="G22" s="1"/>
      <c r="J22" s="13"/>
      <c r="K22" s="13"/>
      <c r="L22" s="13"/>
      <c r="M22" s="107"/>
      <c r="N22" s="108"/>
      <c r="O22" s="107"/>
      <c r="P22" s="109"/>
      <c r="Q22" s="109"/>
      <c r="R22" s="13"/>
      <c r="S22" s="13"/>
    </row>
    <row r="23" spans="1:19" ht="30" customHeight="1">
      <c r="A23" s="112">
        <v>20</v>
      </c>
      <c r="B23" s="10" t="s">
        <v>432</v>
      </c>
      <c r="C23" s="1"/>
      <c r="D23" s="1"/>
      <c r="E23" s="1"/>
      <c r="F23" s="1"/>
      <c r="G23" s="1"/>
      <c r="J23" s="13"/>
      <c r="K23" s="114"/>
      <c r="L23" s="114"/>
      <c r="M23" s="114"/>
      <c r="N23" s="114"/>
      <c r="O23" s="114"/>
      <c r="P23" s="13"/>
      <c r="Q23" s="13"/>
      <c r="R23" s="13"/>
      <c r="S23" s="13"/>
    </row>
    <row r="24" spans="1:19" ht="30" customHeight="1">
      <c r="A24" s="112">
        <v>21</v>
      </c>
      <c r="B24" s="10" t="s">
        <v>417</v>
      </c>
      <c r="C24" s="1"/>
      <c r="D24" s="1"/>
      <c r="E24" s="1"/>
      <c r="F24" s="1"/>
      <c r="G24" s="1"/>
      <c r="J24" s="13"/>
      <c r="K24" s="13"/>
      <c r="L24" s="13"/>
      <c r="M24" s="2"/>
      <c r="N24" s="13"/>
      <c r="O24" s="13"/>
      <c r="P24" s="13"/>
      <c r="Q24" s="13"/>
      <c r="R24" s="13"/>
      <c r="S24" s="13"/>
    </row>
    <row r="25" spans="1:19" ht="30" customHeight="1">
      <c r="A25" s="112">
        <v>22</v>
      </c>
      <c r="B25" s="10" t="s">
        <v>433</v>
      </c>
      <c r="C25" s="1"/>
      <c r="D25" s="1"/>
      <c r="E25" s="1"/>
      <c r="F25" s="1"/>
      <c r="G25" s="1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21" customHeight="1">
      <c r="A26" s="112">
        <v>23</v>
      </c>
      <c r="B26" s="1" t="s">
        <v>416</v>
      </c>
      <c r="C26" s="1"/>
      <c r="D26" s="1"/>
      <c r="E26" s="1"/>
      <c r="F26" s="1"/>
      <c r="G26" s="1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20.25" customHeight="1">
      <c r="A27" s="112">
        <v>24</v>
      </c>
      <c r="B27" s="1" t="s">
        <v>434</v>
      </c>
      <c r="C27" s="1"/>
      <c r="D27" s="1"/>
      <c r="E27" s="1"/>
      <c r="F27" s="1"/>
      <c r="G27" s="1"/>
    </row>
    <row r="31" spans="1:19" s="75" customFormat="1"/>
    <row r="32" spans="1:19" s="75" customFormat="1"/>
    <row r="33" s="75" customFormat="1"/>
    <row r="34" s="75" customFormat="1"/>
    <row r="35" s="75" customFormat="1"/>
    <row r="36" s="75" customFormat="1"/>
    <row r="37" s="75" customFormat="1"/>
    <row r="38" s="75" customFormat="1"/>
    <row r="39" s="75" customFormat="1"/>
    <row r="40" s="75" customFormat="1"/>
    <row r="41" s="75" customFormat="1"/>
    <row r="42" s="75" customFormat="1"/>
    <row r="43" s="75" customFormat="1"/>
    <row r="44" s="75" customFormat="1"/>
    <row r="45" s="75" customFormat="1"/>
    <row r="46" s="75" customFormat="1"/>
    <row r="47" s="75" customFormat="1"/>
    <row r="48" s="75" customFormat="1"/>
    <row r="49" spans="1:10" s="75" customFormat="1"/>
    <row r="50" spans="1:10" s="75" customFormat="1"/>
    <row r="51" spans="1:10" s="75" customFormat="1"/>
    <row r="52" spans="1:10" s="99" customFormat="1" ht="22.5" customHeight="1">
      <c r="A52" s="310" t="s">
        <v>0</v>
      </c>
      <c r="B52" s="311"/>
      <c r="C52" s="311"/>
      <c r="D52" s="311"/>
      <c r="E52" s="311"/>
      <c r="F52" s="311"/>
      <c r="G52" s="311"/>
      <c r="H52" s="311"/>
    </row>
    <row r="53" spans="1:10" s="99" customFormat="1" ht="20.25" customHeight="1">
      <c r="A53" s="312" t="s">
        <v>450</v>
      </c>
      <c r="B53" s="313"/>
      <c r="C53" s="313"/>
      <c r="D53" s="313"/>
      <c r="E53" s="313"/>
      <c r="F53" s="313"/>
      <c r="G53" s="313"/>
      <c r="H53" s="313"/>
    </row>
    <row r="54" spans="1:10" s="101" customFormat="1" ht="59.25" customHeight="1">
      <c r="A54" s="102" t="s">
        <v>1</v>
      </c>
      <c r="B54" s="54" t="s">
        <v>411</v>
      </c>
      <c r="C54" s="100" t="s">
        <v>446</v>
      </c>
      <c r="D54" s="100" t="s">
        <v>447</v>
      </c>
      <c r="E54" s="100" t="s">
        <v>5</v>
      </c>
      <c r="F54" s="100" t="s">
        <v>448</v>
      </c>
      <c r="G54" s="100" t="s">
        <v>449</v>
      </c>
      <c r="H54" s="100" t="s">
        <v>429</v>
      </c>
      <c r="I54" s="100" t="s">
        <v>451</v>
      </c>
      <c r="J54" s="54" t="s">
        <v>454</v>
      </c>
    </row>
    <row r="55" spans="1:10" ht="30" customHeight="1">
      <c r="A55" s="128">
        <v>1</v>
      </c>
      <c r="B55" s="58" t="s">
        <v>435</v>
      </c>
      <c r="C55" s="23">
        <v>657256</v>
      </c>
      <c r="D55" s="23">
        <v>76091</v>
      </c>
      <c r="E55" s="23">
        <v>733347</v>
      </c>
      <c r="F55" s="1"/>
      <c r="G55" s="1"/>
      <c r="H55" s="1"/>
      <c r="I55" s="1"/>
      <c r="J55" s="1"/>
    </row>
    <row r="56" spans="1:10" ht="30" customHeight="1">
      <c r="A56" s="128">
        <v>2</v>
      </c>
      <c r="B56" s="58" t="s">
        <v>436</v>
      </c>
      <c r="C56" s="23">
        <v>1256569</v>
      </c>
      <c r="D56" s="23">
        <v>149885</v>
      </c>
      <c r="E56" s="23">
        <v>1406454</v>
      </c>
      <c r="F56" s="1"/>
      <c r="G56" s="1"/>
      <c r="H56" s="1"/>
      <c r="I56" s="1"/>
      <c r="J56" s="1"/>
    </row>
    <row r="57" spans="1:10" ht="30" customHeight="1">
      <c r="A57" s="128">
        <v>3</v>
      </c>
      <c r="B57" s="58" t="s">
        <v>422</v>
      </c>
      <c r="C57" s="23">
        <v>1252085</v>
      </c>
      <c r="D57" s="23">
        <v>136156</v>
      </c>
      <c r="E57" s="23">
        <v>1388241</v>
      </c>
      <c r="F57" s="1"/>
      <c r="G57" s="1"/>
      <c r="H57" s="1"/>
      <c r="I57" s="305" t="s">
        <v>452</v>
      </c>
      <c r="J57" s="1"/>
    </row>
    <row r="58" spans="1:10" ht="30" customHeight="1">
      <c r="A58" s="128">
        <v>4</v>
      </c>
      <c r="B58" s="58" t="s">
        <v>414</v>
      </c>
      <c r="C58" s="1"/>
      <c r="D58" s="1"/>
      <c r="E58" s="1"/>
      <c r="F58" s="1"/>
      <c r="G58" s="1"/>
      <c r="H58" s="1"/>
      <c r="I58" s="305"/>
      <c r="J58" s="1"/>
    </row>
    <row r="59" spans="1:10" ht="30" customHeight="1">
      <c r="A59" s="128">
        <v>5</v>
      </c>
      <c r="B59" s="58" t="s">
        <v>431</v>
      </c>
      <c r="C59" s="1"/>
      <c r="D59" s="1"/>
      <c r="E59" s="1"/>
      <c r="F59" s="1"/>
      <c r="G59" s="1"/>
      <c r="H59" s="1"/>
      <c r="I59" s="305"/>
      <c r="J59" s="1"/>
    </row>
    <row r="60" spans="1:10" ht="30" customHeight="1">
      <c r="A60" s="128">
        <v>6</v>
      </c>
      <c r="B60" s="58" t="s">
        <v>413</v>
      </c>
      <c r="C60" s="1"/>
      <c r="D60" s="1"/>
      <c r="E60" s="1"/>
      <c r="F60" s="1"/>
      <c r="G60" s="1"/>
      <c r="H60" s="1"/>
      <c r="I60" s="305"/>
      <c r="J60" s="1"/>
    </row>
    <row r="61" spans="1:10" ht="30" customHeight="1">
      <c r="A61" s="128">
        <v>7</v>
      </c>
      <c r="B61" s="58" t="s">
        <v>415</v>
      </c>
      <c r="C61" s="1"/>
      <c r="D61" s="1"/>
      <c r="E61" s="1"/>
      <c r="F61" s="1"/>
      <c r="G61" s="1"/>
      <c r="H61" s="1"/>
      <c r="I61" s="305"/>
      <c r="J61" s="1"/>
    </row>
    <row r="62" spans="1:10" ht="30" customHeight="1">
      <c r="A62" s="128">
        <v>8</v>
      </c>
      <c r="B62" s="58" t="s">
        <v>161</v>
      </c>
      <c r="C62" s="1"/>
      <c r="D62" s="1"/>
      <c r="E62" s="1"/>
      <c r="F62" s="1"/>
      <c r="G62" s="1"/>
      <c r="H62" s="1"/>
      <c r="I62" s="305"/>
      <c r="J62" s="1"/>
    </row>
    <row r="63" spans="1:10" ht="30" customHeight="1">
      <c r="A63" s="128">
        <v>9</v>
      </c>
      <c r="B63" s="58" t="s">
        <v>417</v>
      </c>
      <c r="C63" s="1"/>
      <c r="D63" s="1"/>
      <c r="E63" s="1"/>
      <c r="F63" s="1"/>
      <c r="G63" s="1"/>
      <c r="H63" s="1"/>
      <c r="I63" s="305"/>
      <c r="J63" s="1"/>
    </row>
    <row r="64" spans="1:10" ht="30" customHeight="1">
      <c r="A64" s="128">
        <v>10</v>
      </c>
      <c r="B64" s="58" t="s">
        <v>434</v>
      </c>
      <c r="C64" s="1"/>
      <c r="D64" s="1"/>
      <c r="E64" s="1"/>
      <c r="F64" s="1"/>
      <c r="G64" s="1"/>
      <c r="H64" s="1"/>
      <c r="I64" s="305"/>
      <c r="J64" s="1"/>
    </row>
    <row r="65" spans="1:10" ht="30" customHeight="1">
      <c r="A65" s="128">
        <v>11</v>
      </c>
      <c r="B65" s="58" t="s">
        <v>416</v>
      </c>
      <c r="C65" s="1"/>
      <c r="D65" s="1"/>
      <c r="E65" s="1"/>
      <c r="F65" s="1"/>
      <c r="G65" s="1"/>
      <c r="H65" s="1"/>
      <c r="I65" s="305"/>
      <c r="J65" s="1"/>
    </row>
    <row r="66" spans="1:10" ht="30" customHeight="1">
      <c r="A66" s="128">
        <v>12</v>
      </c>
      <c r="B66" s="58" t="s">
        <v>437</v>
      </c>
      <c r="C66" s="1"/>
      <c r="D66" s="1"/>
      <c r="E66" s="1"/>
      <c r="F66" s="1"/>
      <c r="G66" s="1"/>
      <c r="H66" s="1"/>
      <c r="I66" s="305"/>
      <c r="J66" s="1"/>
    </row>
    <row r="67" spans="1:10" ht="30" customHeight="1">
      <c r="A67" s="128">
        <v>13</v>
      </c>
      <c r="B67" s="58" t="s">
        <v>438</v>
      </c>
      <c r="C67" s="1"/>
      <c r="D67" s="1"/>
      <c r="E67" s="1"/>
      <c r="F67" s="1"/>
      <c r="G67" s="1"/>
      <c r="H67" s="1"/>
      <c r="I67" s="306" t="s">
        <v>453</v>
      </c>
      <c r="J67" s="1"/>
    </row>
    <row r="68" spans="1:10" ht="30" customHeight="1">
      <c r="A68" s="128">
        <v>14</v>
      </c>
      <c r="B68" s="58" t="s">
        <v>439</v>
      </c>
      <c r="C68" s="1"/>
      <c r="D68" s="1"/>
      <c r="E68" s="1"/>
      <c r="F68" s="1"/>
      <c r="G68" s="1"/>
      <c r="H68" s="1"/>
      <c r="I68" s="307"/>
      <c r="J68" s="1"/>
    </row>
    <row r="69" spans="1:10" ht="30" customHeight="1">
      <c r="A69" s="128">
        <v>15</v>
      </c>
      <c r="B69" s="58" t="s">
        <v>440</v>
      </c>
      <c r="C69" s="1"/>
      <c r="D69" s="1"/>
      <c r="E69" s="1"/>
      <c r="F69" s="1"/>
      <c r="G69" s="1"/>
      <c r="H69" s="1"/>
      <c r="I69" s="307"/>
      <c r="J69" s="1"/>
    </row>
    <row r="70" spans="1:10" ht="30" customHeight="1">
      <c r="A70" s="128">
        <v>16</v>
      </c>
      <c r="B70" s="58" t="s">
        <v>441</v>
      </c>
      <c r="C70" s="1"/>
      <c r="D70" s="1"/>
      <c r="E70" s="1"/>
      <c r="F70" s="1"/>
      <c r="G70" s="1"/>
      <c r="H70" s="1"/>
      <c r="I70" s="307"/>
      <c r="J70" s="1"/>
    </row>
    <row r="71" spans="1:10" ht="30" customHeight="1">
      <c r="A71" s="128">
        <v>17</v>
      </c>
      <c r="B71" s="58" t="s">
        <v>266</v>
      </c>
      <c r="C71" s="1"/>
      <c r="D71" s="1"/>
      <c r="E71" s="1"/>
      <c r="F71" s="1"/>
      <c r="G71" s="1"/>
      <c r="H71" s="1"/>
      <c r="I71" s="307"/>
      <c r="J71" s="1"/>
    </row>
    <row r="72" spans="1:10" ht="30" customHeight="1">
      <c r="A72" s="128">
        <v>18</v>
      </c>
      <c r="B72" s="58" t="s">
        <v>425</v>
      </c>
      <c r="C72" s="1"/>
      <c r="D72" s="1"/>
      <c r="E72" s="1"/>
      <c r="F72" s="1"/>
      <c r="G72" s="1"/>
      <c r="H72" s="1"/>
      <c r="I72" s="307"/>
      <c r="J72" s="1"/>
    </row>
    <row r="73" spans="1:10" ht="30" customHeight="1">
      <c r="A73" s="128">
        <v>19</v>
      </c>
      <c r="B73" s="58" t="s">
        <v>442</v>
      </c>
      <c r="C73" s="1"/>
      <c r="D73" s="1"/>
      <c r="E73" s="1"/>
      <c r="F73" s="1"/>
      <c r="G73" s="1"/>
      <c r="H73" s="1"/>
      <c r="I73" s="307"/>
      <c r="J73" s="1"/>
    </row>
    <row r="74" spans="1:10" ht="30" customHeight="1">
      <c r="A74" s="128">
        <v>20</v>
      </c>
      <c r="B74" s="58" t="s">
        <v>443</v>
      </c>
      <c r="C74" s="1"/>
      <c r="D74" s="1"/>
      <c r="E74" s="1"/>
      <c r="F74" s="1"/>
      <c r="G74" s="1"/>
      <c r="H74" s="1"/>
      <c r="I74" s="307"/>
      <c r="J74" s="1"/>
    </row>
    <row r="75" spans="1:10" ht="30" customHeight="1">
      <c r="A75" s="128">
        <v>21</v>
      </c>
      <c r="B75" s="58" t="s">
        <v>444</v>
      </c>
      <c r="C75" s="1"/>
      <c r="D75" s="1"/>
      <c r="E75" s="1"/>
      <c r="F75" s="1"/>
      <c r="G75" s="1"/>
      <c r="H75" s="1"/>
      <c r="I75" s="307"/>
      <c r="J75" s="1"/>
    </row>
    <row r="76" spans="1:10" ht="30" customHeight="1">
      <c r="A76" s="128">
        <v>22</v>
      </c>
      <c r="B76" s="58" t="s">
        <v>445</v>
      </c>
      <c r="C76" s="1"/>
      <c r="D76" s="1"/>
      <c r="E76" s="1"/>
      <c r="F76" s="1"/>
      <c r="G76" s="1"/>
      <c r="H76" s="1"/>
      <c r="I76" s="308"/>
      <c r="J76" s="1"/>
    </row>
  </sheetData>
  <mergeCells count="6">
    <mergeCell ref="I57:I66"/>
    <mergeCell ref="I67:I76"/>
    <mergeCell ref="A1:F1"/>
    <mergeCell ref="A2:F2"/>
    <mergeCell ref="A52:H52"/>
    <mergeCell ref="A53:H53"/>
  </mergeCells>
  <pageMargins left="0.2" right="0.2" top="0.2" bottom="0.2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C28" sqref="C28"/>
    </sheetView>
  </sheetViews>
  <sheetFormatPr baseColWidth="10" defaultColWidth="8.83203125" defaultRowHeight="14" x14ac:dyDescent="0"/>
  <cols>
    <col min="1" max="1" width="7.33203125" customWidth="1"/>
    <col min="2" max="2" width="15.33203125" customWidth="1"/>
    <col min="3" max="3" width="16.1640625" customWidth="1"/>
    <col min="4" max="4" width="19.5" customWidth="1"/>
    <col min="5" max="5" width="17" customWidth="1"/>
    <col min="6" max="6" width="13" customWidth="1"/>
    <col min="7" max="7" width="10.5" customWidth="1"/>
  </cols>
  <sheetData>
    <row r="1" spans="1:7" s="99" customFormat="1" ht="21.75" customHeight="1">
      <c r="A1" s="309" t="s">
        <v>0</v>
      </c>
      <c r="B1" s="309"/>
      <c r="C1" s="309"/>
      <c r="D1" s="309"/>
      <c r="E1" s="309"/>
      <c r="F1" s="309"/>
      <c r="G1" s="309"/>
    </row>
    <row r="2" spans="1:7" s="99" customFormat="1" ht="20.25" customHeight="1">
      <c r="A2" s="309" t="s">
        <v>461</v>
      </c>
      <c r="B2" s="309"/>
      <c r="C2" s="309"/>
      <c r="D2" s="309"/>
      <c r="E2" s="309"/>
      <c r="F2" s="309"/>
      <c r="G2" s="309"/>
    </row>
    <row r="3" spans="1:7" s="101" customFormat="1" ht="38.25" customHeight="1">
      <c r="A3" s="102" t="s">
        <v>1</v>
      </c>
      <c r="B3" s="54" t="s">
        <v>411</v>
      </c>
      <c r="C3" s="100" t="s">
        <v>409</v>
      </c>
      <c r="D3" s="100" t="s">
        <v>460</v>
      </c>
      <c r="E3" s="100" t="s">
        <v>194</v>
      </c>
      <c r="F3" s="100" t="s">
        <v>457</v>
      </c>
      <c r="G3" s="100" t="s">
        <v>451</v>
      </c>
    </row>
    <row r="4" spans="1:7" ht="30" customHeight="1">
      <c r="A4" s="128">
        <v>1</v>
      </c>
      <c r="B4" s="58" t="s">
        <v>435</v>
      </c>
      <c r="C4" s="59">
        <v>657256</v>
      </c>
      <c r="D4" s="59">
        <v>403909</v>
      </c>
      <c r="E4" s="131">
        <v>0.61109999999999998</v>
      </c>
      <c r="F4" s="59">
        <v>253347</v>
      </c>
      <c r="G4" s="1"/>
    </row>
    <row r="5" spans="1:7" ht="30" customHeight="1">
      <c r="A5" s="128">
        <v>2</v>
      </c>
      <c r="B5" s="58" t="s">
        <v>436</v>
      </c>
      <c r="C5" s="59">
        <v>1256569</v>
      </c>
      <c r="D5" s="59">
        <v>799748</v>
      </c>
      <c r="E5" s="58">
        <v>63.65</v>
      </c>
      <c r="F5" s="59">
        <v>456821</v>
      </c>
      <c r="G5" s="1"/>
    </row>
    <row r="6" spans="1:7" ht="30" customHeight="1">
      <c r="A6" s="128">
        <v>3</v>
      </c>
      <c r="B6" s="58" t="s">
        <v>422</v>
      </c>
      <c r="C6" s="132">
        <v>1241257</v>
      </c>
      <c r="D6" s="59">
        <v>444999</v>
      </c>
      <c r="E6" s="133" t="s">
        <v>423</v>
      </c>
      <c r="F6" s="59">
        <v>796258</v>
      </c>
      <c r="G6" s="305" t="s">
        <v>452</v>
      </c>
    </row>
    <row r="7" spans="1:7" ht="30" customHeight="1">
      <c r="A7" s="128">
        <v>4</v>
      </c>
      <c r="B7" s="58" t="s">
        <v>414</v>
      </c>
      <c r="C7" s="134">
        <v>1463488</v>
      </c>
      <c r="D7" s="134">
        <v>1081533</v>
      </c>
      <c r="E7" s="135">
        <v>0.74</v>
      </c>
      <c r="F7" s="59">
        <v>381955</v>
      </c>
      <c r="G7" s="305"/>
    </row>
    <row r="8" spans="1:7" ht="34.5" customHeight="1">
      <c r="A8" s="128">
        <v>5</v>
      </c>
      <c r="B8" s="58" t="s">
        <v>431</v>
      </c>
      <c r="C8" s="314" t="s">
        <v>462</v>
      </c>
      <c r="D8" s="315"/>
      <c r="E8" s="315"/>
      <c r="F8" s="316"/>
      <c r="G8" s="305"/>
    </row>
    <row r="9" spans="1:7" ht="30" customHeight="1">
      <c r="A9" s="128">
        <v>6</v>
      </c>
      <c r="B9" s="58" t="s">
        <v>413</v>
      </c>
      <c r="C9" s="59">
        <v>1639388</v>
      </c>
      <c r="D9" s="59">
        <v>803577</v>
      </c>
      <c r="E9" s="58">
        <v>50</v>
      </c>
      <c r="F9" s="59">
        <v>824924</v>
      </c>
      <c r="G9" s="305"/>
    </row>
    <row r="10" spans="1:7" ht="30" customHeight="1">
      <c r="A10" s="128">
        <v>7</v>
      </c>
      <c r="B10" s="58" t="s">
        <v>415</v>
      </c>
      <c r="C10" s="59">
        <v>1001717</v>
      </c>
      <c r="D10" s="59">
        <v>515409</v>
      </c>
      <c r="E10" s="135">
        <v>0.5</v>
      </c>
      <c r="F10" s="136">
        <v>486308</v>
      </c>
      <c r="G10" s="305"/>
    </row>
    <row r="11" spans="1:7" ht="30" customHeight="1">
      <c r="A11" s="128">
        <v>8</v>
      </c>
      <c r="B11" s="58" t="s">
        <v>161</v>
      </c>
      <c r="C11" s="136">
        <v>987866</v>
      </c>
      <c r="D11" s="136">
        <v>758585</v>
      </c>
      <c r="E11" s="135">
        <v>0.77</v>
      </c>
      <c r="F11" s="59">
        <v>229281</v>
      </c>
      <c r="G11" s="305"/>
    </row>
    <row r="12" spans="1:7" ht="30" customHeight="1">
      <c r="A12" s="128">
        <v>9</v>
      </c>
      <c r="B12" s="58" t="s">
        <v>417</v>
      </c>
      <c r="C12" s="59">
        <v>1306405</v>
      </c>
      <c r="D12" s="59">
        <v>784124</v>
      </c>
      <c r="E12" s="135">
        <v>0.6</v>
      </c>
      <c r="F12" s="59">
        <v>522281</v>
      </c>
      <c r="G12" s="305"/>
    </row>
    <row r="13" spans="1:7" ht="30" customHeight="1">
      <c r="A13" s="128">
        <v>10</v>
      </c>
      <c r="B13" s="58" t="s">
        <v>434</v>
      </c>
      <c r="C13" s="59">
        <v>1189621</v>
      </c>
      <c r="D13" s="59">
        <v>751351</v>
      </c>
      <c r="E13" s="144">
        <v>0.63</v>
      </c>
      <c r="F13" s="141">
        <f>C10-D10</f>
        <v>486308</v>
      </c>
      <c r="G13" s="305"/>
    </row>
    <row r="14" spans="1:7" ht="30" customHeight="1">
      <c r="A14" s="128">
        <v>11</v>
      </c>
      <c r="B14" s="58" t="s">
        <v>416</v>
      </c>
      <c r="C14" s="59">
        <v>653034</v>
      </c>
      <c r="D14" s="59">
        <v>238655</v>
      </c>
      <c r="E14" s="135">
        <v>0.37</v>
      </c>
      <c r="F14" s="59">
        <v>414379</v>
      </c>
      <c r="G14" s="305"/>
    </row>
    <row r="15" spans="1:7" ht="30" customHeight="1">
      <c r="A15" s="128">
        <v>12</v>
      </c>
      <c r="B15" s="58" t="s">
        <v>437</v>
      </c>
      <c r="C15" s="58">
        <v>1100828</v>
      </c>
      <c r="D15" s="59">
        <v>804611</v>
      </c>
      <c r="E15" s="135">
        <v>0.73</v>
      </c>
      <c r="F15" s="59">
        <v>296217</v>
      </c>
      <c r="G15" s="305"/>
    </row>
    <row r="16" spans="1:7" ht="30" customHeight="1">
      <c r="A16" s="128">
        <v>13</v>
      </c>
      <c r="B16" s="58" t="s">
        <v>438</v>
      </c>
      <c r="C16" s="137">
        <v>1644282</v>
      </c>
      <c r="D16" s="137">
        <v>789739</v>
      </c>
      <c r="E16" s="138">
        <v>0.4803</v>
      </c>
      <c r="F16" s="137">
        <v>850301</v>
      </c>
      <c r="G16" s="306" t="s">
        <v>453</v>
      </c>
    </row>
    <row r="17" spans="1:7" ht="30" customHeight="1">
      <c r="A17" s="128">
        <v>14</v>
      </c>
      <c r="B17" s="58" t="s">
        <v>439</v>
      </c>
      <c r="C17" s="1"/>
      <c r="D17" s="59">
        <v>1509255</v>
      </c>
      <c r="E17" s="58">
        <v>83.9</v>
      </c>
      <c r="F17" s="1"/>
      <c r="G17" s="307"/>
    </row>
    <row r="18" spans="1:7" ht="30" customHeight="1">
      <c r="A18" s="128">
        <v>15</v>
      </c>
      <c r="B18" s="58" t="s">
        <v>440</v>
      </c>
      <c r="C18" s="59">
        <v>1025760</v>
      </c>
      <c r="D18" s="59">
        <v>764344</v>
      </c>
      <c r="E18" s="135">
        <v>0.75</v>
      </c>
      <c r="F18" s="59">
        <v>261416</v>
      </c>
      <c r="G18" s="307"/>
    </row>
    <row r="19" spans="1:7" ht="30" customHeight="1">
      <c r="A19" s="128">
        <v>16</v>
      </c>
      <c r="B19" s="58" t="s">
        <v>441</v>
      </c>
      <c r="C19" s="59">
        <v>1909291</v>
      </c>
      <c r="D19" s="59">
        <v>1136879</v>
      </c>
      <c r="E19" s="139">
        <v>0.59619999999999995</v>
      </c>
      <c r="F19" s="59">
        <v>777412</v>
      </c>
      <c r="G19" s="307"/>
    </row>
    <row r="20" spans="1:7" ht="30" customHeight="1">
      <c r="A20" s="128">
        <v>17</v>
      </c>
      <c r="B20" s="58" t="s">
        <v>266</v>
      </c>
      <c r="C20" s="59">
        <v>928270</v>
      </c>
      <c r="D20" s="59">
        <v>667011</v>
      </c>
      <c r="E20" s="139">
        <v>0.71799999999999997</v>
      </c>
      <c r="F20" s="59">
        <v>261259</v>
      </c>
      <c r="G20" s="307"/>
    </row>
    <row r="21" spans="1:7" ht="30" customHeight="1">
      <c r="A21" s="128">
        <v>18</v>
      </c>
      <c r="B21" s="58" t="s">
        <v>425</v>
      </c>
      <c r="C21" s="59">
        <v>850360</v>
      </c>
      <c r="D21" s="59">
        <v>377525</v>
      </c>
      <c r="E21" s="139">
        <v>0.44400000000000001</v>
      </c>
      <c r="F21" s="140" t="s">
        <v>426</v>
      </c>
      <c r="G21" s="307"/>
    </row>
    <row r="22" spans="1:7" ht="30" customHeight="1">
      <c r="A22" s="128">
        <v>19</v>
      </c>
      <c r="B22" s="58" t="s">
        <v>442</v>
      </c>
      <c r="C22" s="59">
        <v>1548123</v>
      </c>
      <c r="D22" s="59">
        <v>1449041</v>
      </c>
      <c r="E22" s="58">
        <v>93.6</v>
      </c>
      <c r="F22" s="58">
        <v>99.081999999999994</v>
      </c>
      <c r="G22" s="307"/>
    </row>
    <row r="23" spans="1:7" ht="30" customHeight="1">
      <c r="A23" s="128">
        <v>20</v>
      </c>
      <c r="B23" s="58" t="s">
        <v>443</v>
      </c>
      <c r="C23" s="59">
        <v>1000882</v>
      </c>
      <c r="D23" s="59">
        <v>621116</v>
      </c>
      <c r="E23" s="135">
        <v>0.62</v>
      </c>
      <c r="F23" s="141">
        <f>C20-D20</f>
        <v>261259</v>
      </c>
      <c r="G23" s="307"/>
    </row>
    <row r="24" spans="1:7" ht="30" customHeight="1">
      <c r="A24" s="128">
        <v>21</v>
      </c>
      <c r="B24" s="58" t="s">
        <v>444</v>
      </c>
      <c r="C24" s="58">
        <v>1311403</v>
      </c>
      <c r="D24" s="143">
        <v>800224</v>
      </c>
      <c r="E24" s="135">
        <v>0.61</v>
      </c>
      <c r="F24" s="142">
        <v>511179</v>
      </c>
      <c r="G24" s="307"/>
    </row>
    <row r="25" spans="1:7" ht="30" customHeight="1">
      <c r="A25" s="128">
        <v>22</v>
      </c>
      <c r="B25" s="58" t="s">
        <v>445</v>
      </c>
      <c r="C25" s="59">
        <v>1630332</v>
      </c>
      <c r="D25" s="59">
        <v>915848</v>
      </c>
      <c r="E25" s="139">
        <v>0.56200000000000006</v>
      </c>
      <c r="F25" s="141">
        <f>C25-D25</f>
        <v>714484</v>
      </c>
      <c r="G25" s="307"/>
    </row>
    <row r="26" spans="1:7" ht="30" customHeight="1">
      <c r="A26" s="129">
        <v>23</v>
      </c>
      <c r="B26" s="130" t="s">
        <v>455</v>
      </c>
      <c r="C26" s="59">
        <v>1323304</v>
      </c>
      <c r="D26" s="59">
        <v>944427</v>
      </c>
      <c r="E26" s="139">
        <v>0.71299999999999997</v>
      </c>
      <c r="F26" s="141">
        <f>C23-D23</f>
        <v>379766</v>
      </c>
      <c r="G26" s="307"/>
    </row>
    <row r="27" spans="1:7" ht="30" customHeight="1">
      <c r="A27" s="129">
        <v>24</v>
      </c>
      <c r="B27" s="130" t="s">
        <v>456</v>
      </c>
      <c r="C27" s="59">
        <v>903904</v>
      </c>
      <c r="D27" s="59">
        <v>734350</v>
      </c>
      <c r="E27" s="139">
        <v>0.81200000000000006</v>
      </c>
      <c r="F27" s="58">
        <v>169554</v>
      </c>
      <c r="G27" s="308"/>
    </row>
    <row r="28" spans="1:7" ht="18">
      <c r="A28" s="129">
        <v>25</v>
      </c>
      <c r="B28" s="130" t="s">
        <v>458</v>
      </c>
      <c r="C28" s="59">
        <v>1529636</v>
      </c>
      <c r="D28" s="59">
        <v>912312</v>
      </c>
      <c r="E28" s="139">
        <v>0.56930000000000003</v>
      </c>
      <c r="F28" s="59">
        <v>658800</v>
      </c>
      <c r="G28" s="306" t="s">
        <v>459</v>
      </c>
    </row>
    <row r="29" spans="1:7" ht="30" customHeight="1">
      <c r="A29" s="1">
        <v>26</v>
      </c>
      <c r="B29" s="169" t="s">
        <v>474</v>
      </c>
      <c r="C29" s="1"/>
      <c r="D29" s="1"/>
      <c r="E29" s="1"/>
      <c r="F29" s="1"/>
      <c r="G29" s="307"/>
    </row>
    <row r="30" spans="1:7" ht="30" customHeight="1">
      <c r="A30" s="1">
        <v>27</v>
      </c>
      <c r="B30" s="169" t="s">
        <v>475</v>
      </c>
      <c r="C30" s="1"/>
      <c r="D30" s="1"/>
      <c r="E30" s="1"/>
      <c r="F30" s="1"/>
      <c r="G30" s="307"/>
    </row>
    <row r="31" spans="1:7" ht="30" customHeight="1">
      <c r="A31" s="1">
        <v>28</v>
      </c>
      <c r="B31" s="169" t="s">
        <v>476</v>
      </c>
      <c r="C31" s="1"/>
      <c r="D31" s="1"/>
      <c r="E31" s="1"/>
      <c r="F31" s="1"/>
      <c r="G31" s="307"/>
    </row>
    <row r="32" spans="1:7" ht="30" customHeight="1">
      <c r="A32" s="1">
        <v>29</v>
      </c>
      <c r="B32" s="168" t="s">
        <v>477</v>
      </c>
      <c r="C32" s="1"/>
      <c r="D32" s="1"/>
      <c r="E32" s="1"/>
      <c r="F32" s="1"/>
      <c r="G32" s="307"/>
    </row>
    <row r="33" spans="1:7" ht="30" customHeight="1">
      <c r="A33" s="1">
        <v>30</v>
      </c>
      <c r="B33" s="168" t="s">
        <v>478</v>
      </c>
      <c r="C33" s="1"/>
      <c r="D33" s="1"/>
      <c r="E33" s="1"/>
      <c r="F33" s="1"/>
      <c r="G33" s="307"/>
    </row>
    <row r="34" spans="1:7" ht="30" customHeight="1">
      <c r="A34" s="1">
        <v>31</v>
      </c>
      <c r="B34" s="168" t="s">
        <v>479</v>
      </c>
      <c r="C34" s="1"/>
      <c r="D34" s="1"/>
      <c r="E34" s="1"/>
      <c r="F34" s="1"/>
      <c r="G34" s="307"/>
    </row>
    <row r="35" spans="1:7" ht="30" customHeight="1">
      <c r="A35" s="1">
        <v>32</v>
      </c>
      <c r="B35" s="168" t="s">
        <v>480</v>
      </c>
      <c r="C35" s="1"/>
      <c r="D35" s="1"/>
      <c r="E35" s="1"/>
      <c r="F35" s="1"/>
      <c r="G35" s="307"/>
    </row>
    <row r="36" spans="1:7" ht="30" customHeight="1">
      <c r="A36" s="1">
        <v>33</v>
      </c>
      <c r="B36" s="168" t="s">
        <v>481</v>
      </c>
      <c r="C36" s="1"/>
      <c r="D36" s="1"/>
      <c r="E36" s="1"/>
      <c r="F36" s="1"/>
      <c r="G36" s="307"/>
    </row>
    <row r="37" spans="1:7" ht="30" customHeight="1">
      <c r="A37" s="1">
        <v>34</v>
      </c>
      <c r="B37" s="168" t="s">
        <v>482</v>
      </c>
      <c r="C37" s="1"/>
      <c r="D37" s="1"/>
      <c r="E37" s="1"/>
      <c r="F37" s="1"/>
      <c r="G37" s="307"/>
    </row>
    <row r="38" spans="1:7" ht="30" customHeight="1">
      <c r="A38" s="1">
        <v>35</v>
      </c>
      <c r="B38" s="168" t="s">
        <v>483</v>
      </c>
      <c r="C38" s="1"/>
      <c r="D38" s="1"/>
      <c r="E38" s="1"/>
      <c r="F38" s="1"/>
      <c r="G38" s="307"/>
    </row>
    <row r="39" spans="1:7" ht="30" customHeight="1">
      <c r="A39" s="1">
        <v>36</v>
      </c>
      <c r="B39" s="168" t="s">
        <v>484</v>
      </c>
      <c r="C39" s="1"/>
      <c r="D39" s="1"/>
      <c r="E39" s="1"/>
      <c r="F39" s="1"/>
      <c r="G39" s="308"/>
    </row>
  </sheetData>
  <mergeCells count="6">
    <mergeCell ref="G28:G39"/>
    <mergeCell ref="A1:G1"/>
    <mergeCell ref="A2:G2"/>
    <mergeCell ref="G16:G27"/>
    <mergeCell ref="G6:G15"/>
    <mergeCell ref="C8:F8"/>
  </mergeCells>
  <pageMargins left="0.2" right="0.2" top="0" bottom="0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H18" sqref="H18"/>
    </sheetView>
  </sheetViews>
  <sheetFormatPr baseColWidth="10" defaultColWidth="8.83203125" defaultRowHeight="14" x14ac:dyDescent="0"/>
  <cols>
    <col min="1" max="1" width="12" customWidth="1"/>
    <col min="2" max="2" width="10.6640625" customWidth="1"/>
    <col min="3" max="3" width="12.6640625" customWidth="1"/>
    <col min="4" max="4" width="12.83203125" customWidth="1"/>
    <col min="5" max="5" width="15.33203125" customWidth="1"/>
  </cols>
  <sheetData>
    <row r="1" spans="1:6">
      <c r="A1" s="145"/>
      <c r="B1" s="75"/>
      <c r="C1" s="146" t="s">
        <v>0</v>
      </c>
      <c r="D1" s="79"/>
      <c r="E1" s="147"/>
      <c r="F1" s="75"/>
    </row>
    <row r="2" spans="1:6">
      <c r="A2" s="79"/>
      <c r="B2" s="75"/>
      <c r="C2" s="146" t="s">
        <v>354</v>
      </c>
      <c r="D2" s="80"/>
      <c r="E2" s="147"/>
      <c r="F2" s="75"/>
    </row>
    <row r="3" spans="1:6">
      <c r="A3" s="79"/>
      <c r="B3" s="75"/>
      <c r="C3" s="146" t="s">
        <v>463</v>
      </c>
      <c r="D3" s="80"/>
      <c r="E3" s="147"/>
      <c r="F3" s="75"/>
    </row>
    <row r="4" spans="1:6">
      <c r="A4" s="79"/>
      <c r="B4" s="78"/>
      <c r="C4" s="80"/>
      <c r="D4" s="80"/>
      <c r="E4" s="148"/>
      <c r="F4" s="75"/>
    </row>
    <row r="5" spans="1:6">
      <c r="A5" s="79"/>
      <c r="B5" s="78"/>
      <c r="C5" s="80"/>
      <c r="D5" s="149"/>
      <c r="E5" s="148"/>
      <c r="F5" s="75"/>
    </row>
    <row r="6" spans="1:6" ht="28">
      <c r="A6" s="76" t="s">
        <v>1</v>
      </c>
      <c r="B6" s="77" t="s">
        <v>362</v>
      </c>
      <c r="C6" s="150" t="s">
        <v>464</v>
      </c>
      <c r="D6" s="150" t="s">
        <v>465</v>
      </c>
      <c r="E6" s="151" t="s">
        <v>110</v>
      </c>
      <c r="F6" s="78"/>
    </row>
    <row r="7" spans="1:6">
      <c r="A7" s="79">
        <v>1</v>
      </c>
      <c r="B7" s="78" t="s">
        <v>368</v>
      </c>
      <c r="C7" s="80">
        <v>56599</v>
      </c>
      <c r="D7" s="80">
        <v>34547</v>
      </c>
      <c r="E7" s="148">
        <f>D7/C7</f>
        <v>0.610381808865881</v>
      </c>
      <c r="F7" s="75"/>
    </row>
    <row r="8" spans="1:6">
      <c r="A8" s="79">
        <f>A7+1</f>
        <v>2</v>
      </c>
      <c r="B8" s="78" t="s">
        <v>369</v>
      </c>
      <c r="C8" s="80">
        <v>53724</v>
      </c>
      <c r="D8" s="80">
        <v>40080</v>
      </c>
      <c r="E8" s="148">
        <f t="shared" ref="E8:E24" si="0">D8/C8</f>
        <v>0.74603529148983694</v>
      </c>
      <c r="F8" s="75"/>
    </row>
    <row r="9" spans="1:6">
      <c r="A9" s="79">
        <f t="shared" ref="A9:A24" si="1">A8+1</f>
        <v>3</v>
      </c>
      <c r="B9" s="78" t="s">
        <v>370</v>
      </c>
      <c r="C9" s="80">
        <v>23901</v>
      </c>
      <c r="D9" s="80">
        <v>14113</v>
      </c>
      <c r="E9" s="148">
        <f t="shared" si="0"/>
        <v>0.59047738588343579</v>
      </c>
      <c r="F9" s="75"/>
    </row>
    <row r="10" spans="1:6">
      <c r="A10" s="79">
        <f t="shared" si="1"/>
        <v>4</v>
      </c>
      <c r="B10" s="78" t="s">
        <v>371</v>
      </c>
      <c r="C10" s="80">
        <v>74148</v>
      </c>
      <c r="D10" s="80">
        <v>47351</v>
      </c>
      <c r="E10" s="148">
        <f t="shared" si="0"/>
        <v>0.63860117602632571</v>
      </c>
      <c r="F10" s="75"/>
    </row>
    <row r="11" spans="1:6">
      <c r="A11" s="79">
        <f t="shared" si="1"/>
        <v>5</v>
      </c>
      <c r="B11" s="78" t="s">
        <v>372</v>
      </c>
      <c r="C11" s="80">
        <v>49651</v>
      </c>
      <c r="D11" s="80">
        <v>26551</v>
      </c>
      <c r="E11" s="148">
        <f t="shared" si="0"/>
        <v>0.5347525729592556</v>
      </c>
      <c r="F11" s="75"/>
    </row>
    <row r="12" spans="1:6">
      <c r="A12" s="79">
        <f t="shared" si="1"/>
        <v>6</v>
      </c>
      <c r="B12" s="78" t="s">
        <v>373</v>
      </c>
      <c r="C12" s="80">
        <v>227320</v>
      </c>
      <c r="D12" s="80">
        <v>122237</v>
      </c>
      <c r="E12" s="148">
        <f t="shared" si="0"/>
        <v>0.53773095196199194</v>
      </c>
      <c r="F12" s="75"/>
    </row>
    <row r="13" spans="1:6">
      <c r="A13" s="79">
        <f t="shared" si="1"/>
        <v>7</v>
      </c>
      <c r="B13" s="78" t="s">
        <v>374</v>
      </c>
      <c r="C13" s="80">
        <v>51238</v>
      </c>
      <c r="D13" s="80">
        <v>42481</v>
      </c>
      <c r="E13" s="148">
        <f t="shared" si="0"/>
        <v>0.82909168976150516</v>
      </c>
      <c r="F13" s="75"/>
    </row>
    <row r="14" spans="1:6">
      <c r="A14" s="79">
        <f t="shared" si="1"/>
        <v>8</v>
      </c>
      <c r="B14" s="78" t="s">
        <v>375</v>
      </c>
      <c r="C14" s="80">
        <v>57264</v>
      </c>
      <c r="D14" s="80">
        <v>33011</v>
      </c>
      <c r="E14" s="148">
        <f t="shared" si="0"/>
        <v>0.57647038278848839</v>
      </c>
      <c r="F14" s="75"/>
    </row>
    <row r="15" spans="1:6">
      <c r="A15" s="79">
        <f t="shared" si="1"/>
        <v>9</v>
      </c>
      <c r="B15" s="78" t="s">
        <v>376</v>
      </c>
      <c r="C15" s="80">
        <v>54072</v>
      </c>
      <c r="D15" s="80">
        <v>26434</v>
      </c>
      <c r="E15" s="148">
        <f t="shared" si="0"/>
        <v>0.4888666962568427</v>
      </c>
      <c r="F15" s="75"/>
    </row>
    <row r="16" spans="1:6">
      <c r="A16" s="79">
        <f t="shared" si="1"/>
        <v>10</v>
      </c>
      <c r="B16" s="78" t="s">
        <v>377</v>
      </c>
      <c r="C16" s="80">
        <v>104062</v>
      </c>
      <c r="D16" s="80">
        <v>98859</v>
      </c>
      <c r="E16" s="148">
        <f t="shared" si="0"/>
        <v>0.95000096096557818</v>
      </c>
      <c r="F16" s="75"/>
    </row>
    <row r="17" spans="1:6">
      <c r="A17" s="79">
        <f t="shared" si="1"/>
        <v>11</v>
      </c>
      <c r="B17" s="78" t="s">
        <v>378</v>
      </c>
      <c r="C17" s="80">
        <v>55136</v>
      </c>
      <c r="D17" s="80">
        <v>34437</v>
      </c>
      <c r="E17" s="148">
        <f t="shared" si="0"/>
        <v>0.62458284968078936</v>
      </c>
      <c r="F17" s="75"/>
    </row>
    <row r="18" spans="1:6">
      <c r="A18" s="79">
        <f t="shared" si="1"/>
        <v>12</v>
      </c>
      <c r="B18" s="78" t="s">
        <v>379</v>
      </c>
      <c r="C18" s="80">
        <v>49603</v>
      </c>
      <c r="D18" s="80">
        <v>36503</v>
      </c>
      <c r="E18" s="148">
        <f t="shared" si="0"/>
        <v>0.73590307037880776</v>
      </c>
      <c r="F18" s="75"/>
    </row>
    <row r="19" spans="1:6">
      <c r="A19" s="79">
        <f t="shared" si="1"/>
        <v>13</v>
      </c>
      <c r="B19" s="78" t="s">
        <v>380</v>
      </c>
      <c r="C19" s="80">
        <v>97856</v>
      </c>
      <c r="D19" s="80">
        <v>52830</v>
      </c>
      <c r="E19" s="148">
        <f t="shared" si="0"/>
        <v>0.53987491824722045</v>
      </c>
      <c r="F19" s="75"/>
    </row>
    <row r="20" spans="1:6">
      <c r="A20" s="79">
        <f>A19+1</f>
        <v>14</v>
      </c>
      <c r="B20" s="78" t="s">
        <v>381</v>
      </c>
      <c r="C20" s="80">
        <v>81858</v>
      </c>
      <c r="D20" s="80">
        <v>47828</v>
      </c>
      <c r="E20" s="148">
        <f t="shared" si="0"/>
        <v>0.58428009479830922</v>
      </c>
      <c r="F20" s="75"/>
    </row>
    <row r="21" spans="1:6">
      <c r="A21" s="79">
        <f t="shared" si="1"/>
        <v>15</v>
      </c>
      <c r="B21" s="78" t="s">
        <v>382</v>
      </c>
      <c r="C21" s="80">
        <v>30685</v>
      </c>
      <c r="D21" s="80">
        <v>14547</v>
      </c>
      <c r="E21" s="148">
        <f t="shared" si="0"/>
        <v>0.4740752810819619</v>
      </c>
      <c r="F21" s="75"/>
    </row>
    <row r="22" spans="1:6">
      <c r="A22" s="79">
        <f t="shared" si="1"/>
        <v>16</v>
      </c>
      <c r="B22" s="78" t="s">
        <v>383</v>
      </c>
      <c r="C22" s="80">
        <v>130771</v>
      </c>
      <c r="D22" s="80">
        <v>69140</v>
      </c>
      <c r="E22" s="148">
        <f t="shared" si="0"/>
        <v>0.52871049391684699</v>
      </c>
      <c r="F22" s="75"/>
    </row>
    <row r="23" spans="1:6">
      <c r="A23" s="79">
        <f>A22+1</f>
        <v>17</v>
      </c>
      <c r="B23" s="78" t="s">
        <v>384</v>
      </c>
      <c r="C23" s="80">
        <v>48257</v>
      </c>
      <c r="D23" s="80">
        <v>26135</v>
      </c>
      <c r="E23" s="148">
        <f t="shared" si="0"/>
        <v>0.54157945997471868</v>
      </c>
      <c r="F23" s="75"/>
    </row>
    <row r="24" spans="1:6">
      <c r="A24" s="79">
        <f t="shared" si="1"/>
        <v>18</v>
      </c>
      <c r="B24" s="78" t="s">
        <v>385</v>
      </c>
      <c r="C24" s="80">
        <v>65258</v>
      </c>
      <c r="D24" s="80">
        <v>33140</v>
      </c>
      <c r="E24" s="148">
        <f t="shared" si="0"/>
        <v>0.50783045756842071</v>
      </c>
      <c r="F24" s="75"/>
    </row>
    <row r="25" spans="1:6">
      <c r="A25" s="79"/>
      <c r="B25" s="76" t="s">
        <v>5</v>
      </c>
      <c r="C25" s="82">
        <f>SUM(C7:C24)</f>
        <v>1311403</v>
      </c>
      <c r="D25" s="82">
        <f>SUM(D7:D24)</f>
        <v>800224</v>
      </c>
      <c r="E25" s="152">
        <f>D25/C25</f>
        <v>0.6102044909154547</v>
      </c>
      <c r="F25" s="75"/>
    </row>
    <row r="26" spans="1:6">
      <c r="A26" s="79"/>
      <c r="B26" s="78"/>
      <c r="C26" s="80"/>
      <c r="D26" s="80"/>
      <c r="E26" s="148"/>
      <c r="F26" s="7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M6" sqref="M6"/>
    </sheetView>
  </sheetViews>
  <sheetFormatPr baseColWidth="10" defaultColWidth="8.83203125" defaultRowHeight="14" x14ac:dyDescent="0"/>
  <cols>
    <col min="2" max="2" width="18.83203125" customWidth="1"/>
    <col min="3" max="3" width="12.83203125" customWidth="1"/>
    <col min="4" max="4" width="13.6640625" customWidth="1"/>
    <col min="5" max="5" width="15.83203125" customWidth="1"/>
    <col min="6" max="6" width="15.33203125" customWidth="1"/>
    <col min="7" max="7" width="12" customWidth="1"/>
    <col min="8" max="8" width="13.5" customWidth="1"/>
    <col min="9" max="9" width="13" customWidth="1"/>
  </cols>
  <sheetData>
    <row r="1" spans="1:9" ht="30" customHeight="1">
      <c r="A1" s="313" t="s">
        <v>466</v>
      </c>
      <c r="B1" s="313"/>
      <c r="C1" s="313"/>
      <c r="D1" s="313"/>
      <c r="E1" s="313"/>
      <c r="F1" s="313"/>
      <c r="G1" s="313"/>
      <c r="H1" s="313"/>
      <c r="I1" s="75"/>
    </row>
    <row r="2" spans="1:9" ht="60" customHeight="1">
      <c r="A2" s="153" t="s">
        <v>1</v>
      </c>
      <c r="B2" s="54" t="s">
        <v>411</v>
      </c>
      <c r="C2" s="100" t="s">
        <v>467</v>
      </c>
      <c r="D2" s="100" t="s">
        <v>468</v>
      </c>
      <c r="E2" s="100" t="s">
        <v>469</v>
      </c>
      <c r="F2" s="100" t="s">
        <v>470</v>
      </c>
      <c r="G2" s="154" t="s">
        <v>471</v>
      </c>
      <c r="H2" s="155" t="s">
        <v>472</v>
      </c>
      <c r="I2" s="156" t="s">
        <v>473</v>
      </c>
    </row>
    <row r="3" spans="1:9" ht="30" customHeight="1">
      <c r="A3" s="128">
        <v>1</v>
      </c>
      <c r="B3" s="58" t="s">
        <v>435</v>
      </c>
      <c r="C3" s="23">
        <v>688950</v>
      </c>
      <c r="D3" s="23">
        <v>657256</v>
      </c>
      <c r="E3" s="1">
        <v>76091</v>
      </c>
      <c r="F3" s="23">
        <v>733347</v>
      </c>
      <c r="G3" s="157">
        <v>733347</v>
      </c>
      <c r="H3" s="157">
        <v>657256</v>
      </c>
      <c r="I3" s="23">
        <f>G3-H3</f>
        <v>76091</v>
      </c>
    </row>
    <row r="4" spans="1:9" ht="30" customHeight="1" thickBot="1">
      <c r="A4" s="158">
        <v>2</v>
      </c>
      <c r="B4" s="159" t="s">
        <v>436</v>
      </c>
      <c r="C4" s="160">
        <v>1318120</v>
      </c>
      <c r="D4" s="160">
        <v>1256569</v>
      </c>
      <c r="E4" s="160">
        <v>149885</v>
      </c>
      <c r="F4" s="160">
        <f>D4+E4</f>
        <v>1406454</v>
      </c>
      <c r="G4" s="161">
        <v>1406454</v>
      </c>
      <c r="H4" s="161">
        <v>1256569</v>
      </c>
      <c r="I4" s="23">
        <f>G4-H4</f>
        <v>149885</v>
      </c>
    </row>
    <row r="5" spans="1:9" ht="30" customHeight="1" thickTop="1">
      <c r="A5" s="162">
        <v>3</v>
      </c>
      <c r="B5" s="163" t="s">
        <v>422</v>
      </c>
      <c r="C5" s="164">
        <v>1387844</v>
      </c>
      <c r="D5" s="164">
        <v>1252085</v>
      </c>
      <c r="E5" s="164">
        <v>136156</v>
      </c>
      <c r="F5" s="164">
        <f>D5+E5</f>
        <v>1388241</v>
      </c>
      <c r="G5" s="165"/>
      <c r="H5" s="165">
        <v>1241257</v>
      </c>
      <c r="I5" s="23">
        <f t="shared" ref="I5:I6" si="0">F5-H5</f>
        <v>146984</v>
      </c>
    </row>
    <row r="6" spans="1:9" ht="30" customHeight="1">
      <c r="A6" s="162">
        <v>4</v>
      </c>
      <c r="B6" s="163" t="s">
        <v>414</v>
      </c>
      <c r="C6" s="164">
        <v>1621789</v>
      </c>
      <c r="D6" s="164">
        <v>1443227</v>
      </c>
      <c r="E6" s="164">
        <v>173533</v>
      </c>
      <c r="F6" s="164">
        <f t="shared" ref="F6:F26" si="1">D6+E6</f>
        <v>1616760</v>
      </c>
      <c r="G6" s="165"/>
      <c r="H6" s="165">
        <v>1463488</v>
      </c>
      <c r="I6" s="23">
        <f t="shared" si="0"/>
        <v>153272</v>
      </c>
    </row>
    <row r="7" spans="1:9" ht="30" customHeight="1">
      <c r="A7" s="128">
        <v>5</v>
      </c>
      <c r="B7" s="58" t="s">
        <v>431</v>
      </c>
      <c r="C7" s="23">
        <v>590679</v>
      </c>
      <c r="D7" s="23">
        <v>503837</v>
      </c>
      <c r="E7" s="23">
        <v>117701</v>
      </c>
      <c r="F7" s="23">
        <f t="shared" si="1"/>
        <v>621538</v>
      </c>
      <c r="G7" s="157"/>
      <c r="H7" s="166"/>
      <c r="I7" s="1"/>
    </row>
    <row r="8" spans="1:9" ht="30" customHeight="1">
      <c r="A8" s="128">
        <v>6</v>
      </c>
      <c r="B8" s="58" t="s">
        <v>413</v>
      </c>
      <c r="C8" s="23">
        <v>2340718</v>
      </c>
      <c r="D8" s="23">
        <v>1657266</v>
      </c>
      <c r="E8" s="23">
        <v>388476</v>
      </c>
      <c r="F8" s="23">
        <f t="shared" si="1"/>
        <v>2045742</v>
      </c>
      <c r="G8" s="157"/>
      <c r="H8" s="157">
        <v>1639388</v>
      </c>
      <c r="I8" s="23">
        <f t="shared" ref="I8:I26" si="2">F8-H8</f>
        <v>406354</v>
      </c>
    </row>
    <row r="9" spans="1:9" ht="30" customHeight="1">
      <c r="A9" s="128">
        <v>7</v>
      </c>
      <c r="B9" s="58" t="s">
        <v>415</v>
      </c>
      <c r="C9" s="23">
        <v>1313128</v>
      </c>
      <c r="D9" s="23">
        <v>1005585</v>
      </c>
      <c r="E9" s="23">
        <v>411854</v>
      </c>
      <c r="F9" s="23">
        <f t="shared" si="1"/>
        <v>1417439</v>
      </c>
      <c r="G9" s="157"/>
      <c r="H9" s="157">
        <v>1001717</v>
      </c>
      <c r="I9" s="23">
        <f t="shared" si="2"/>
        <v>415722</v>
      </c>
    </row>
    <row r="10" spans="1:9" ht="30" customHeight="1">
      <c r="A10" s="128">
        <v>8</v>
      </c>
      <c r="B10" s="58" t="s">
        <v>161</v>
      </c>
      <c r="C10" s="23">
        <v>1208927</v>
      </c>
      <c r="D10" s="23">
        <v>988043</v>
      </c>
      <c r="E10" s="23">
        <v>176764</v>
      </c>
      <c r="F10" s="23">
        <f t="shared" si="1"/>
        <v>1164807</v>
      </c>
      <c r="G10" s="157"/>
      <c r="H10" s="157">
        <v>987866</v>
      </c>
      <c r="I10" s="23">
        <f t="shared" si="2"/>
        <v>176941</v>
      </c>
    </row>
    <row r="11" spans="1:9" ht="30" customHeight="1">
      <c r="A11" s="128">
        <v>9</v>
      </c>
      <c r="B11" s="58" t="s">
        <v>417</v>
      </c>
      <c r="C11" s="23">
        <v>1459734</v>
      </c>
      <c r="D11" s="23">
        <v>1306405</v>
      </c>
      <c r="E11" s="23">
        <v>186379</v>
      </c>
      <c r="F11" s="23">
        <f t="shared" si="1"/>
        <v>1492784</v>
      </c>
      <c r="G11" s="157"/>
      <c r="H11" s="157">
        <v>1306405</v>
      </c>
      <c r="I11" s="23">
        <f t="shared" si="2"/>
        <v>186379</v>
      </c>
    </row>
    <row r="12" spans="1:9" ht="30" customHeight="1">
      <c r="A12" s="128">
        <v>10</v>
      </c>
      <c r="B12" s="58" t="s">
        <v>434</v>
      </c>
      <c r="C12" s="23">
        <v>1305533</v>
      </c>
      <c r="D12" s="23">
        <v>1234072</v>
      </c>
      <c r="E12" s="23">
        <v>102504</v>
      </c>
      <c r="F12" s="23">
        <f t="shared" si="1"/>
        <v>1336576</v>
      </c>
      <c r="G12" s="157"/>
      <c r="H12" s="157">
        <v>1189621</v>
      </c>
      <c r="I12" s="23">
        <f t="shared" si="2"/>
        <v>146955</v>
      </c>
    </row>
    <row r="13" spans="1:9" ht="30" customHeight="1">
      <c r="A13" s="128">
        <v>11</v>
      </c>
      <c r="B13" s="58" t="s">
        <v>416</v>
      </c>
      <c r="C13" s="23">
        <v>1279394</v>
      </c>
      <c r="D13" s="23">
        <v>1184950</v>
      </c>
      <c r="E13" s="23">
        <v>83394</v>
      </c>
      <c r="F13" s="23">
        <f t="shared" si="1"/>
        <v>1268344</v>
      </c>
      <c r="G13" s="157"/>
      <c r="H13" s="157">
        <v>653034</v>
      </c>
      <c r="I13" s="23">
        <f t="shared" si="2"/>
        <v>615310</v>
      </c>
    </row>
    <row r="14" spans="1:9" ht="30" customHeight="1" thickBot="1">
      <c r="A14" s="158">
        <v>12</v>
      </c>
      <c r="B14" s="159" t="s">
        <v>437</v>
      </c>
      <c r="C14" s="160">
        <v>1802301</v>
      </c>
      <c r="D14" s="160">
        <v>1130245</v>
      </c>
      <c r="E14" s="160">
        <v>433452</v>
      </c>
      <c r="F14" s="160">
        <f t="shared" si="1"/>
        <v>1563697</v>
      </c>
      <c r="G14" s="161"/>
      <c r="H14" s="161">
        <v>1100828</v>
      </c>
      <c r="I14" s="23">
        <f t="shared" si="2"/>
        <v>462869</v>
      </c>
    </row>
    <row r="15" spans="1:9" ht="30" customHeight="1" thickTop="1">
      <c r="A15" s="162">
        <v>13</v>
      </c>
      <c r="B15" s="163" t="s">
        <v>438</v>
      </c>
      <c r="C15" s="164">
        <v>1784536</v>
      </c>
      <c r="D15" s="164">
        <v>1715291</v>
      </c>
      <c r="E15" s="164">
        <v>226557</v>
      </c>
      <c r="F15" s="164">
        <f t="shared" si="1"/>
        <v>1941848</v>
      </c>
      <c r="G15" s="165"/>
      <c r="H15" s="165">
        <v>1644282</v>
      </c>
      <c r="I15" s="23">
        <f t="shared" si="2"/>
        <v>297566</v>
      </c>
    </row>
    <row r="16" spans="1:9" ht="30" customHeight="1">
      <c r="A16" s="128">
        <v>14</v>
      </c>
      <c r="B16" s="58" t="s">
        <v>439</v>
      </c>
      <c r="C16" s="23">
        <v>2502609</v>
      </c>
      <c r="D16" s="23">
        <v>1848330</v>
      </c>
      <c r="E16" s="23">
        <v>217603</v>
      </c>
      <c r="F16" s="23">
        <f t="shared" si="1"/>
        <v>2065933</v>
      </c>
      <c r="G16" s="157"/>
      <c r="H16" s="157">
        <v>1509255</v>
      </c>
      <c r="I16" s="23">
        <f t="shared" si="2"/>
        <v>556678</v>
      </c>
    </row>
    <row r="17" spans="1:9" ht="30" customHeight="1">
      <c r="A17" s="128">
        <v>15</v>
      </c>
      <c r="B17" s="58" t="s">
        <v>440</v>
      </c>
      <c r="C17" s="23">
        <v>1169469</v>
      </c>
      <c r="D17" s="23">
        <v>1071872</v>
      </c>
      <c r="E17" s="23">
        <v>110676</v>
      </c>
      <c r="F17" s="23">
        <f t="shared" si="1"/>
        <v>1182548</v>
      </c>
      <c r="G17" s="157"/>
      <c r="H17" s="157">
        <v>1025760</v>
      </c>
      <c r="I17" s="23">
        <f t="shared" si="2"/>
        <v>156788</v>
      </c>
    </row>
    <row r="18" spans="1:9" ht="30" customHeight="1">
      <c r="A18" s="128">
        <v>16</v>
      </c>
      <c r="B18" s="58" t="s">
        <v>441</v>
      </c>
      <c r="C18" s="23">
        <v>2044372</v>
      </c>
      <c r="D18" s="23">
        <v>1920635</v>
      </c>
      <c r="E18" s="23">
        <v>324175</v>
      </c>
      <c r="F18" s="23">
        <f t="shared" si="1"/>
        <v>2244810</v>
      </c>
      <c r="G18" s="157"/>
      <c r="H18" s="157">
        <v>1909291</v>
      </c>
      <c r="I18" s="23">
        <f t="shared" si="2"/>
        <v>335519</v>
      </c>
    </row>
    <row r="19" spans="1:9" ht="30" customHeight="1">
      <c r="A19" s="128">
        <v>17</v>
      </c>
      <c r="B19" s="58" t="s">
        <v>266</v>
      </c>
      <c r="C19" s="23">
        <v>1020011</v>
      </c>
      <c r="D19" s="23">
        <v>957821</v>
      </c>
      <c r="E19" s="23">
        <v>144530</v>
      </c>
      <c r="F19" s="23">
        <f t="shared" si="1"/>
        <v>1102351</v>
      </c>
      <c r="G19" s="157"/>
      <c r="H19" s="157">
        <v>928270</v>
      </c>
      <c r="I19" s="23">
        <f t="shared" si="2"/>
        <v>174081</v>
      </c>
    </row>
    <row r="20" spans="1:9" ht="30" customHeight="1">
      <c r="A20" s="128">
        <v>18</v>
      </c>
      <c r="B20" s="58" t="s">
        <v>425</v>
      </c>
      <c r="C20" s="23">
        <v>892628</v>
      </c>
      <c r="D20" s="23">
        <v>836453</v>
      </c>
      <c r="E20" s="23">
        <v>37235</v>
      </c>
      <c r="F20" s="23">
        <f t="shared" si="1"/>
        <v>873688</v>
      </c>
      <c r="G20" s="157"/>
      <c r="H20" s="157">
        <v>850360</v>
      </c>
      <c r="I20" s="23">
        <f t="shared" si="2"/>
        <v>23328</v>
      </c>
    </row>
    <row r="21" spans="1:9" ht="30" customHeight="1">
      <c r="A21" s="128">
        <v>19</v>
      </c>
      <c r="B21" s="58" t="s">
        <v>442</v>
      </c>
      <c r="C21" s="23">
        <v>1817087</v>
      </c>
      <c r="D21" s="23">
        <v>1540258</v>
      </c>
      <c r="E21" s="23">
        <v>282774</v>
      </c>
      <c r="F21" s="23">
        <f t="shared" si="1"/>
        <v>1823032</v>
      </c>
      <c r="G21" s="157"/>
      <c r="H21" s="157">
        <v>1548123</v>
      </c>
      <c r="I21" s="23">
        <f t="shared" si="2"/>
        <v>274909</v>
      </c>
    </row>
    <row r="22" spans="1:9" ht="30" customHeight="1">
      <c r="A22" s="128">
        <v>20</v>
      </c>
      <c r="B22" s="58" t="s">
        <v>443</v>
      </c>
      <c r="C22" s="23">
        <v>1125035</v>
      </c>
      <c r="D22" s="23">
        <v>1036630</v>
      </c>
      <c r="E22" s="23">
        <v>124840</v>
      </c>
      <c r="F22" s="23">
        <f t="shared" si="1"/>
        <v>1161470</v>
      </c>
      <c r="G22" s="157"/>
      <c r="H22" s="157">
        <v>1000882</v>
      </c>
      <c r="I22" s="23">
        <f t="shared" si="2"/>
        <v>160588</v>
      </c>
    </row>
    <row r="23" spans="1:9" ht="30" customHeight="1">
      <c r="A23" s="128">
        <v>21</v>
      </c>
      <c r="B23" s="58" t="s">
        <v>444</v>
      </c>
      <c r="C23" s="23">
        <v>1472237</v>
      </c>
      <c r="D23" s="23">
        <v>1343321</v>
      </c>
      <c r="E23" s="23">
        <v>141946</v>
      </c>
      <c r="F23" s="23">
        <f t="shared" si="1"/>
        <v>1485267</v>
      </c>
      <c r="G23" s="157"/>
      <c r="H23" s="157">
        <v>1311403</v>
      </c>
      <c r="I23" s="23">
        <f t="shared" si="2"/>
        <v>173864</v>
      </c>
    </row>
    <row r="24" spans="1:9" ht="30" customHeight="1">
      <c r="A24" s="128">
        <v>22</v>
      </c>
      <c r="B24" s="58" t="s">
        <v>445</v>
      </c>
      <c r="C24" s="23">
        <v>2487132</v>
      </c>
      <c r="D24" s="23">
        <v>2004045</v>
      </c>
      <c r="E24" s="23">
        <v>270361</v>
      </c>
      <c r="F24" s="23">
        <f t="shared" si="1"/>
        <v>2274406</v>
      </c>
      <c r="G24" s="157"/>
      <c r="H24" s="157">
        <v>1630332</v>
      </c>
      <c r="I24" s="23">
        <f t="shared" si="2"/>
        <v>644074</v>
      </c>
    </row>
    <row r="25" spans="1:9" ht="30" customHeight="1">
      <c r="A25" s="128">
        <v>23</v>
      </c>
      <c r="B25" s="58" t="s">
        <v>455</v>
      </c>
      <c r="C25" s="23">
        <v>2113698</v>
      </c>
      <c r="D25" s="23">
        <v>1426261</v>
      </c>
      <c r="E25" s="23">
        <v>247824</v>
      </c>
      <c r="F25" s="23">
        <f t="shared" si="1"/>
        <v>1674085</v>
      </c>
      <c r="G25" s="157"/>
      <c r="H25" s="157">
        <v>1323304</v>
      </c>
      <c r="I25" s="23">
        <f t="shared" si="2"/>
        <v>350781</v>
      </c>
    </row>
    <row r="26" spans="1:9" ht="30" customHeight="1">
      <c r="A26" s="128">
        <v>24</v>
      </c>
      <c r="B26" s="58" t="s">
        <v>456</v>
      </c>
      <c r="C26" s="23">
        <v>1203324</v>
      </c>
      <c r="D26" s="23">
        <v>1040297</v>
      </c>
      <c r="E26" s="23">
        <v>56241</v>
      </c>
      <c r="F26" s="23">
        <f t="shared" si="1"/>
        <v>1096538</v>
      </c>
      <c r="G26" s="157"/>
      <c r="H26" s="157">
        <v>903904</v>
      </c>
      <c r="I26" s="23">
        <f t="shared" si="2"/>
        <v>192634</v>
      </c>
    </row>
  </sheetData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5" workbookViewId="0">
      <selection sqref="A1:XFD30"/>
    </sheetView>
  </sheetViews>
  <sheetFormatPr baseColWidth="10" defaultColWidth="8.83203125" defaultRowHeight="14" x14ac:dyDescent="0"/>
  <cols>
    <col min="2" max="2" width="13.6640625" customWidth="1"/>
  </cols>
  <sheetData>
    <row r="1" spans="1:9" ht="20" customHeight="1">
      <c r="A1" s="288" t="s">
        <v>0</v>
      </c>
      <c r="B1" s="288"/>
      <c r="C1" s="288"/>
      <c r="D1" s="288"/>
      <c r="E1" s="288"/>
      <c r="F1" s="288"/>
      <c r="G1" s="288"/>
      <c r="H1" s="288"/>
      <c r="I1" s="288"/>
    </row>
    <row r="2" spans="1:9" ht="20" customHeight="1">
      <c r="A2" s="288" t="s">
        <v>81</v>
      </c>
      <c r="B2" s="288"/>
      <c r="C2" s="288"/>
      <c r="D2" s="288"/>
      <c r="E2" s="288"/>
      <c r="F2" s="288"/>
      <c r="G2" s="288"/>
      <c r="H2" s="288"/>
      <c r="I2" s="288"/>
    </row>
    <row r="3" spans="1:9" ht="20" customHeight="1">
      <c r="A3" s="1" t="s">
        <v>1</v>
      </c>
      <c r="B3" s="1" t="s">
        <v>2</v>
      </c>
      <c r="C3" s="2" t="s">
        <v>3</v>
      </c>
      <c r="D3" s="2" t="s">
        <v>4</v>
      </c>
      <c r="E3" s="2" t="s">
        <v>82</v>
      </c>
      <c r="F3" s="1" t="s">
        <v>5</v>
      </c>
      <c r="G3" s="1" t="s">
        <v>83</v>
      </c>
      <c r="H3" s="2" t="s">
        <v>6</v>
      </c>
      <c r="I3" s="2" t="s">
        <v>7</v>
      </c>
    </row>
    <row r="4" spans="1:9" ht="20" customHeight="1">
      <c r="A4" s="1">
        <v>1</v>
      </c>
      <c r="B4" s="1" t="s">
        <v>84</v>
      </c>
      <c r="C4" s="2">
        <v>56755</v>
      </c>
      <c r="D4" s="2">
        <v>25705</v>
      </c>
      <c r="E4" s="2"/>
      <c r="F4" s="1">
        <v>25705</v>
      </c>
      <c r="G4" s="1">
        <v>31050</v>
      </c>
      <c r="H4" s="9">
        <v>0.45</v>
      </c>
      <c r="I4" s="9">
        <v>0.55000000000000004</v>
      </c>
    </row>
    <row r="5" spans="1:9" ht="20" customHeight="1">
      <c r="A5" s="1">
        <v>2</v>
      </c>
      <c r="B5" s="1" t="s">
        <v>85</v>
      </c>
      <c r="C5" s="2">
        <v>43342</v>
      </c>
      <c r="D5" s="2">
        <v>29382</v>
      </c>
      <c r="E5" s="2"/>
      <c r="F5" s="1">
        <v>29382</v>
      </c>
      <c r="G5" s="1">
        <v>13960</v>
      </c>
      <c r="H5" s="9">
        <v>0.68</v>
      </c>
      <c r="I5" s="9">
        <v>0.32</v>
      </c>
    </row>
    <row r="6" spans="1:9" ht="20" customHeight="1">
      <c r="A6" s="1">
        <v>3</v>
      </c>
      <c r="B6" s="1" t="s">
        <v>86</v>
      </c>
      <c r="C6" s="2">
        <v>43250</v>
      </c>
      <c r="D6" s="2">
        <v>24573</v>
      </c>
      <c r="E6" s="2"/>
      <c r="F6" s="1">
        <v>24573</v>
      </c>
      <c r="G6" s="1">
        <v>18677</v>
      </c>
      <c r="H6" s="9">
        <v>0.56999999999999995</v>
      </c>
      <c r="I6" s="9">
        <v>0.43</v>
      </c>
    </row>
    <row r="7" spans="1:9" ht="20" customHeight="1">
      <c r="A7" s="1">
        <v>4</v>
      </c>
      <c r="B7" s="1" t="s">
        <v>87</v>
      </c>
      <c r="C7" s="2">
        <v>94081</v>
      </c>
      <c r="D7" s="2">
        <v>61583</v>
      </c>
      <c r="E7" s="2"/>
      <c r="F7" s="1">
        <v>61583</v>
      </c>
      <c r="G7" s="1">
        <v>32498</v>
      </c>
      <c r="H7" s="9">
        <v>0.65</v>
      </c>
      <c r="I7" s="9">
        <v>0.35</v>
      </c>
    </row>
    <row r="8" spans="1:9" ht="20" customHeight="1">
      <c r="A8" s="1">
        <v>5</v>
      </c>
      <c r="B8" s="1" t="s">
        <v>88</v>
      </c>
      <c r="C8" s="2">
        <v>187841</v>
      </c>
      <c r="D8" s="2">
        <v>80405</v>
      </c>
      <c r="E8" s="2"/>
      <c r="F8" s="1">
        <v>80405</v>
      </c>
      <c r="G8" s="1">
        <v>107436</v>
      </c>
      <c r="H8" s="9">
        <v>0.43</v>
      </c>
      <c r="I8" s="9">
        <v>0.56999999999999995</v>
      </c>
    </row>
    <row r="9" spans="1:9" ht="20" customHeight="1">
      <c r="A9" s="1">
        <v>6</v>
      </c>
      <c r="B9" s="1" t="s">
        <v>89</v>
      </c>
      <c r="C9" s="2">
        <v>15959</v>
      </c>
      <c r="D9" s="2">
        <v>4727</v>
      </c>
      <c r="E9" s="2"/>
      <c r="F9" s="1">
        <v>4727</v>
      </c>
      <c r="G9" s="1">
        <v>11232</v>
      </c>
      <c r="H9" s="9">
        <v>0.3</v>
      </c>
      <c r="I9" s="9">
        <v>0.7</v>
      </c>
    </row>
    <row r="10" spans="1:9" ht="20" customHeight="1">
      <c r="A10" s="1">
        <v>7</v>
      </c>
      <c r="B10" s="1" t="s">
        <v>90</v>
      </c>
      <c r="C10" s="2">
        <v>74082</v>
      </c>
      <c r="D10" s="2">
        <v>41280</v>
      </c>
      <c r="E10" s="2"/>
      <c r="F10" s="1">
        <v>41280</v>
      </c>
      <c r="G10" s="1">
        <v>41280</v>
      </c>
      <c r="H10" s="9">
        <v>0.56000000000000005</v>
      </c>
      <c r="I10" s="9">
        <v>0.44</v>
      </c>
    </row>
    <row r="11" spans="1:9" ht="20" customHeight="1">
      <c r="A11" s="1">
        <v>8</v>
      </c>
      <c r="B11" s="1" t="s">
        <v>91</v>
      </c>
      <c r="C11" s="2">
        <v>43452</v>
      </c>
      <c r="D11" s="2">
        <v>20577</v>
      </c>
      <c r="E11" s="2"/>
      <c r="F11" s="1">
        <v>20577</v>
      </c>
      <c r="G11" s="1">
        <v>22875</v>
      </c>
      <c r="H11" s="9">
        <v>0.47</v>
      </c>
      <c r="I11" s="9">
        <v>0.53</v>
      </c>
    </row>
    <row r="12" spans="1:9" ht="20" customHeight="1">
      <c r="A12" s="1">
        <v>9</v>
      </c>
      <c r="B12" s="1" t="s">
        <v>92</v>
      </c>
      <c r="C12" s="2">
        <v>49790</v>
      </c>
      <c r="D12" s="2">
        <v>24335</v>
      </c>
      <c r="E12" s="2"/>
      <c r="F12" s="1">
        <v>24335</v>
      </c>
      <c r="G12" s="1">
        <v>25455</v>
      </c>
      <c r="H12" s="9">
        <v>0.49</v>
      </c>
      <c r="I12" s="9">
        <v>0.51</v>
      </c>
    </row>
    <row r="13" spans="1:9" ht="20" customHeight="1">
      <c r="A13" s="1">
        <v>10</v>
      </c>
      <c r="B13" s="1" t="s">
        <v>93</v>
      </c>
      <c r="C13" s="2">
        <v>90873</v>
      </c>
      <c r="D13" s="2">
        <v>36667</v>
      </c>
      <c r="E13" s="2"/>
      <c r="F13" s="1">
        <v>36667</v>
      </c>
      <c r="G13" s="1">
        <v>54206</v>
      </c>
      <c r="H13" s="9">
        <v>0.4</v>
      </c>
      <c r="I13" s="9">
        <v>0.6</v>
      </c>
    </row>
    <row r="14" spans="1:9" ht="20" customHeight="1">
      <c r="A14" s="1">
        <v>11</v>
      </c>
      <c r="B14" s="1" t="s">
        <v>94</v>
      </c>
      <c r="C14" s="2">
        <v>103820</v>
      </c>
      <c r="D14" s="2">
        <v>84814</v>
      </c>
      <c r="E14" s="2">
        <v>8109</v>
      </c>
      <c r="F14" s="1">
        <v>92923</v>
      </c>
      <c r="G14" s="1">
        <v>37897</v>
      </c>
      <c r="H14" s="9">
        <v>0.71</v>
      </c>
      <c r="I14" s="9">
        <v>0.28999999999999998</v>
      </c>
    </row>
    <row r="15" spans="1:9" ht="20" customHeight="1">
      <c r="A15" s="1">
        <v>12</v>
      </c>
      <c r="B15" s="1" t="s">
        <v>95</v>
      </c>
      <c r="C15" s="2">
        <v>71239</v>
      </c>
      <c r="D15" s="2">
        <v>29635</v>
      </c>
      <c r="E15" s="2"/>
      <c r="F15" s="1">
        <v>29635</v>
      </c>
      <c r="G15" s="1">
        <v>41604</v>
      </c>
      <c r="H15" s="9">
        <v>0.42</v>
      </c>
      <c r="I15" s="9">
        <v>0.57999999999999996</v>
      </c>
    </row>
    <row r="16" spans="1:9" ht="20" customHeight="1">
      <c r="A16" s="1">
        <v>13</v>
      </c>
      <c r="B16" s="1" t="s">
        <v>96</v>
      </c>
      <c r="C16" s="2">
        <v>164453</v>
      </c>
      <c r="D16" s="2">
        <v>47499</v>
      </c>
      <c r="E16" s="2"/>
      <c r="F16" s="1">
        <v>47499</v>
      </c>
      <c r="G16" s="1">
        <v>116954</v>
      </c>
      <c r="H16" s="9">
        <v>0.28999999999999998</v>
      </c>
      <c r="I16" s="9">
        <v>0.71</v>
      </c>
    </row>
    <row r="17" spans="1:9" ht="20" customHeight="1">
      <c r="A17" s="1">
        <v>14</v>
      </c>
      <c r="B17" s="1" t="s">
        <v>97</v>
      </c>
      <c r="C17" s="2">
        <v>47394</v>
      </c>
      <c r="D17" s="2">
        <v>20837</v>
      </c>
      <c r="E17" s="2">
        <v>2416</v>
      </c>
      <c r="F17" s="1">
        <v>23253</v>
      </c>
      <c r="G17" s="1">
        <v>24141</v>
      </c>
      <c r="H17" s="9">
        <v>0.49</v>
      </c>
      <c r="I17" s="9">
        <v>0.51</v>
      </c>
    </row>
    <row r="18" spans="1:9" ht="20" customHeight="1">
      <c r="A18" s="1">
        <v>15</v>
      </c>
      <c r="B18" s="1" t="s">
        <v>98</v>
      </c>
      <c r="C18" s="2">
        <v>25618</v>
      </c>
      <c r="D18" s="2">
        <v>9354</v>
      </c>
      <c r="E18" s="2"/>
      <c r="F18" s="1">
        <v>9354</v>
      </c>
      <c r="G18" s="1">
        <v>16264</v>
      </c>
      <c r="H18" s="9">
        <v>0.37</v>
      </c>
      <c r="I18" s="9">
        <v>0.63</v>
      </c>
    </row>
    <row r="19" spans="1:9" ht="20" customHeight="1">
      <c r="A19" s="1">
        <v>16</v>
      </c>
      <c r="B19" s="1" t="s">
        <v>99</v>
      </c>
      <c r="C19" s="2">
        <v>29808</v>
      </c>
      <c r="D19" s="2">
        <v>16729</v>
      </c>
      <c r="E19" s="2">
        <v>362</v>
      </c>
      <c r="F19" s="1">
        <v>17091</v>
      </c>
      <c r="G19" s="1">
        <v>12717</v>
      </c>
      <c r="H19" s="9">
        <v>0.56999999999999995</v>
      </c>
      <c r="I19" s="9">
        <v>0.43</v>
      </c>
    </row>
    <row r="20" spans="1:9" ht="20" customHeight="1">
      <c r="A20" s="1">
        <v>17</v>
      </c>
      <c r="B20" s="1" t="s">
        <v>100</v>
      </c>
      <c r="C20" s="2">
        <v>77407</v>
      </c>
      <c r="D20" s="2">
        <v>57824</v>
      </c>
      <c r="E20" s="2"/>
      <c r="F20" s="1">
        <v>57824</v>
      </c>
      <c r="G20" s="1">
        <v>19583</v>
      </c>
      <c r="H20" s="9">
        <v>0.75</v>
      </c>
      <c r="I20" s="9">
        <v>0.25</v>
      </c>
    </row>
    <row r="21" spans="1:9" ht="20" customHeight="1">
      <c r="A21" s="1">
        <v>18</v>
      </c>
      <c r="B21" s="1" t="s">
        <v>101</v>
      </c>
      <c r="C21" s="2">
        <v>23048</v>
      </c>
      <c r="D21" s="2">
        <v>10099</v>
      </c>
      <c r="E21" s="2"/>
      <c r="F21" s="1">
        <v>10099</v>
      </c>
      <c r="G21" s="1">
        <v>12949</v>
      </c>
      <c r="H21" s="9">
        <v>0.44</v>
      </c>
      <c r="I21" s="9">
        <v>0.56000000000000005</v>
      </c>
    </row>
    <row r="22" spans="1:9" ht="20" customHeight="1">
      <c r="A22" s="1">
        <v>19</v>
      </c>
      <c r="B22" s="1" t="s">
        <v>102</v>
      </c>
      <c r="C22" s="2">
        <v>98412</v>
      </c>
      <c r="D22" s="2">
        <v>43921</v>
      </c>
      <c r="E22" s="2"/>
      <c r="F22" s="1">
        <v>43921</v>
      </c>
      <c r="G22" s="1">
        <v>54491</v>
      </c>
      <c r="H22" s="9">
        <v>0.45</v>
      </c>
      <c r="I22" s="9">
        <v>0.55000000000000004</v>
      </c>
    </row>
    <row r="23" spans="1:9" ht="20" customHeight="1">
      <c r="A23" s="1">
        <v>20</v>
      </c>
      <c r="B23" s="1" t="s">
        <v>103</v>
      </c>
      <c r="C23" s="2">
        <v>36455</v>
      </c>
      <c r="D23" s="2">
        <v>19429</v>
      </c>
      <c r="E23" s="2"/>
      <c r="F23" s="1">
        <v>19429</v>
      </c>
      <c r="G23" s="1">
        <v>17026</v>
      </c>
      <c r="H23" s="9">
        <v>0.53</v>
      </c>
      <c r="I23" s="9">
        <v>0.47</v>
      </c>
    </row>
    <row r="24" spans="1:9" ht="20" customHeight="1">
      <c r="A24" s="1">
        <v>21</v>
      </c>
      <c r="B24" s="1" t="s">
        <v>104</v>
      </c>
      <c r="C24" s="2">
        <v>48160</v>
      </c>
      <c r="D24" s="2">
        <v>13885</v>
      </c>
      <c r="E24" s="2"/>
      <c r="F24" s="1">
        <v>13885</v>
      </c>
      <c r="G24" s="1">
        <v>34275</v>
      </c>
      <c r="H24" s="9">
        <v>0.28999999999999998</v>
      </c>
      <c r="I24" s="9">
        <v>0.71</v>
      </c>
    </row>
    <row r="25" spans="1:9" ht="20" customHeight="1">
      <c r="A25" s="1">
        <v>22</v>
      </c>
      <c r="B25" s="1" t="s">
        <v>105</v>
      </c>
      <c r="C25" s="2">
        <v>84247</v>
      </c>
      <c r="D25" s="2">
        <v>57226</v>
      </c>
      <c r="E25" s="2"/>
      <c r="F25" s="1">
        <v>57226</v>
      </c>
      <c r="G25" s="1">
        <v>27021</v>
      </c>
      <c r="H25" s="9">
        <v>0.68</v>
      </c>
      <c r="I25" s="9">
        <v>0.32</v>
      </c>
    </row>
    <row r="26" spans="1:9" ht="20" customHeight="1">
      <c r="A26" s="1">
        <v>23</v>
      </c>
      <c r="B26" s="1" t="s">
        <v>106</v>
      </c>
      <c r="C26" s="2">
        <v>102902</v>
      </c>
      <c r="D26" s="2">
        <v>43091</v>
      </c>
      <c r="E26" s="2"/>
      <c r="F26" s="1">
        <v>43091</v>
      </c>
      <c r="G26" s="1">
        <v>59811</v>
      </c>
      <c r="H26" s="9">
        <v>0.42</v>
      </c>
      <c r="I26" s="9">
        <v>0.57999999999999996</v>
      </c>
    </row>
    <row r="27" spans="1:9" ht="20" customHeight="1">
      <c r="A27" s="5"/>
      <c r="B27" s="29" t="s">
        <v>5</v>
      </c>
      <c r="C27" s="6">
        <v>1639388</v>
      </c>
      <c r="D27" s="6">
        <v>803577</v>
      </c>
      <c r="E27" s="6">
        <v>10887</v>
      </c>
      <c r="F27" s="29">
        <v>814464</v>
      </c>
      <c r="G27" s="29">
        <v>824924</v>
      </c>
      <c r="H27" s="20">
        <v>0.5</v>
      </c>
      <c r="I27" s="20">
        <v>0.5</v>
      </c>
    </row>
    <row r="28" spans="1:9" ht="20" customHeight="1">
      <c r="C28" s="3"/>
      <c r="D28" s="3"/>
      <c r="E28" s="3"/>
      <c r="H28" s="3"/>
      <c r="I28" s="3"/>
    </row>
    <row r="29" spans="1:9" hidden="1">
      <c r="C29" s="3"/>
      <c r="D29" s="3"/>
      <c r="E29" s="3"/>
      <c r="H29" s="3"/>
      <c r="I29" s="3"/>
    </row>
    <row r="30" spans="1:9" hidden="1">
      <c r="C30" s="3"/>
      <c r="D30" s="3"/>
      <c r="E30" s="3"/>
      <c r="H30" s="3"/>
      <c r="I30" s="3"/>
    </row>
    <row r="31" spans="1:9" hidden="1">
      <c r="C31" s="3"/>
      <c r="D31" s="3"/>
      <c r="E31" s="3"/>
      <c r="H31" s="3"/>
      <c r="I31" s="3"/>
    </row>
    <row r="32" spans="1:9" hidden="1">
      <c r="C32" s="3"/>
      <c r="D32" s="3"/>
      <c r="E32" s="3"/>
      <c r="H32" s="3"/>
      <c r="I32" s="3"/>
    </row>
    <row r="33" spans="3:9" hidden="1">
      <c r="C33" s="3"/>
      <c r="D33" s="3"/>
      <c r="E33" s="3"/>
      <c r="H33" s="3"/>
      <c r="I33" s="3"/>
    </row>
    <row r="34" spans="3:9" hidden="1">
      <c r="C34" s="3"/>
      <c r="D34" s="3"/>
      <c r="E34" s="3"/>
      <c r="H34" s="3"/>
      <c r="I34" s="3"/>
    </row>
    <row r="35" spans="3:9" hidden="1">
      <c r="C35" s="3"/>
      <c r="D35" s="3"/>
      <c r="E35" s="3"/>
      <c r="H35" s="3"/>
      <c r="I35" s="3"/>
    </row>
    <row r="36" spans="3:9" hidden="1">
      <c r="C36" s="3"/>
      <c r="D36" s="3"/>
      <c r="E36" s="3"/>
      <c r="H36" s="3"/>
      <c r="I36" s="3"/>
    </row>
    <row r="37" spans="3:9" hidden="1">
      <c r="C37" s="3"/>
      <c r="D37" s="3"/>
      <c r="E37" s="3"/>
      <c r="H37" s="3"/>
      <c r="I37" s="3"/>
    </row>
    <row r="38" spans="3:9" hidden="1">
      <c r="C38" s="3"/>
      <c r="D38" s="3"/>
      <c r="E38" s="3"/>
      <c r="H38" s="3"/>
      <c r="I38" s="3"/>
    </row>
    <row r="39" spans="3:9" hidden="1"/>
    <row r="40" spans="3:9" hidden="1"/>
  </sheetData>
  <mergeCells count="2">
    <mergeCell ref="A1:I1"/>
    <mergeCell ref="A2:I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7" workbookViewId="0">
      <selection activeCell="E19" sqref="E19"/>
    </sheetView>
  </sheetViews>
  <sheetFormatPr baseColWidth="10" defaultColWidth="8.83203125" defaultRowHeight="14" x14ac:dyDescent="0"/>
  <cols>
    <col min="1" max="1" width="6.33203125" customWidth="1"/>
    <col min="2" max="2" width="15.6640625" customWidth="1"/>
    <col min="3" max="3" width="14.5" customWidth="1"/>
    <col min="4" max="4" width="18" customWidth="1"/>
    <col min="5" max="5" width="16.6640625" style="232" customWidth="1"/>
    <col min="6" max="6" width="16.5" customWidth="1"/>
    <col min="7" max="7" width="10.33203125" customWidth="1"/>
    <col min="12" max="12" width="15.5" customWidth="1"/>
    <col min="13" max="13" width="17.5" customWidth="1"/>
    <col min="14" max="14" width="14" customWidth="1"/>
    <col min="15" max="15" width="17.33203125" customWidth="1"/>
    <col min="16" max="16" width="10.83203125" customWidth="1"/>
    <col min="17" max="17" width="11.5" customWidth="1"/>
  </cols>
  <sheetData>
    <row r="1" spans="1:15" ht="18">
      <c r="A1" s="309" t="s">
        <v>0</v>
      </c>
      <c r="B1" s="309"/>
      <c r="C1" s="309"/>
      <c r="D1" s="309"/>
      <c r="E1" s="309"/>
      <c r="F1" s="309"/>
      <c r="G1" s="309"/>
    </row>
    <row r="2" spans="1:15" ht="18">
      <c r="A2" s="309" t="s">
        <v>571</v>
      </c>
      <c r="B2" s="309"/>
      <c r="C2" s="309"/>
      <c r="D2" s="309"/>
      <c r="E2" s="309"/>
      <c r="F2" s="309"/>
      <c r="G2" s="309"/>
    </row>
    <row r="3" spans="1:15" ht="58.5" customHeight="1">
      <c r="A3" s="167" t="s">
        <v>1</v>
      </c>
      <c r="B3" s="54" t="s">
        <v>411</v>
      </c>
      <c r="C3" s="100" t="s">
        <v>409</v>
      </c>
      <c r="D3" s="100" t="s">
        <v>460</v>
      </c>
      <c r="E3" s="231" t="s">
        <v>194</v>
      </c>
      <c r="F3" s="156" t="s">
        <v>516</v>
      </c>
      <c r="G3" s="100" t="s">
        <v>451</v>
      </c>
    </row>
    <row r="4" spans="1:15" ht="26.25" customHeight="1">
      <c r="A4" s="128">
        <v>1</v>
      </c>
      <c r="B4" s="58" t="s">
        <v>435</v>
      </c>
      <c r="C4" s="59">
        <v>732166</v>
      </c>
      <c r="D4" s="59">
        <v>481198</v>
      </c>
      <c r="E4" s="139">
        <f t="shared" ref="E4:E12" si="0">(D4/C4)</f>
        <v>0.65722527404987396</v>
      </c>
      <c r="F4" s="141">
        <f t="shared" ref="F4:F18" si="1">C4-D4</f>
        <v>250968</v>
      </c>
      <c r="G4" s="1"/>
    </row>
    <row r="5" spans="1:15" ht="30" customHeight="1" thickBot="1">
      <c r="A5" s="158">
        <v>2</v>
      </c>
      <c r="B5" s="159" t="s">
        <v>436</v>
      </c>
      <c r="C5" s="175">
        <v>1406147</v>
      </c>
      <c r="D5" s="175">
        <v>992310</v>
      </c>
      <c r="E5" s="139">
        <f t="shared" si="0"/>
        <v>0.70569435485763576</v>
      </c>
      <c r="F5" s="141">
        <f t="shared" si="1"/>
        <v>413837</v>
      </c>
      <c r="G5" s="194"/>
      <c r="K5" s="13"/>
      <c r="L5" s="13"/>
      <c r="M5" s="13"/>
      <c r="N5" s="13"/>
      <c r="O5" s="13"/>
    </row>
    <row r="6" spans="1:15" ht="30.75" customHeight="1" thickTop="1">
      <c r="A6" s="162">
        <v>3</v>
      </c>
      <c r="B6" s="271" t="s">
        <v>422</v>
      </c>
      <c r="C6" s="272">
        <v>1241257</v>
      </c>
      <c r="D6" s="178">
        <v>1020601</v>
      </c>
      <c r="E6" s="273">
        <f t="shared" si="0"/>
        <v>0.82223181822942393</v>
      </c>
      <c r="F6" s="141">
        <f t="shared" si="1"/>
        <v>220656</v>
      </c>
      <c r="G6" s="318" t="s">
        <v>452</v>
      </c>
      <c r="K6" s="13"/>
      <c r="L6" s="13"/>
      <c r="M6" s="13"/>
      <c r="N6" s="13"/>
      <c r="O6" s="13"/>
    </row>
    <row r="7" spans="1:15" ht="30" customHeight="1">
      <c r="A7" s="128">
        <v>4</v>
      </c>
      <c r="B7" s="58" t="s">
        <v>414</v>
      </c>
      <c r="C7" s="134">
        <v>1468780</v>
      </c>
      <c r="D7" s="134">
        <v>1177910</v>
      </c>
      <c r="E7" s="139">
        <f t="shared" si="0"/>
        <v>0.80196489603616605</v>
      </c>
      <c r="F7" s="141">
        <f t="shared" si="1"/>
        <v>290870</v>
      </c>
      <c r="G7" s="319"/>
      <c r="K7" s="13"/>
      <c r="L7" s="13"/>
      <c r="M7" s="13"/>
      <c r="N7" s="13"/>
      <c r="O7" s="13"/>
    </row>
    <row r="8" spans="1:15" ht="30" customHeight="1">
      <c r="A8" s="128">
        <v>5</v>
      </c>
      <c r="B8" s="58" t="s">
        <v>431</v>
      </c>
      <c r="C8" s="201">
        <v>465902</v>
      </c>
      <c r="D8" s="202">
        <v>370062</v>
      </c>
      <c r="E8" s="139">
        <f t="shared" si="0"/>
        <v>0.79429150336336829</v>
      </c>
      <c r="F8" s="141">
        <f t="shared" si="1"/>
        <v>95840</v>
      </c>
      <c r="G8" s="319"/>
      <c r="K8" s="280"/>
      <c r="L8" s="280"/>
      <c r="M8" s="281"/>
      <c r="N8" s="280"/>
      <c r="O8" s="13"/>
    </row>
    <row r="9" spans="1:15" ht="30" customHeight="1">
      <c r="A9" s="128">
        <v>6</v>
      </c>
      <c r="B9" s="58" t="s">
        <v>413</v>
      </c>
      <c r="C9" s="59">
        <v>1641694</v>
      </c>
      <c r="D9" s="59">
        <v>1132187</v>
      </c>
      <c r="E9" s="139">
        <f t="shared" si="0"/>
        <v>0.68964557341380306</v>
      </c>
      <c r="F9" s="141">
        <f t="shared" si="1"/>
        <v>509507</v>
      </c>
      <c r="G9" s="319"/>
      <c r="K9" s="13"/>
      <c r="L9" s="13"/>
      <c r="M9" s="13"/>
      <c r="N9" s="13"/>
      <c r="O9" s="13"/>
    </row>
    <row r="10" spans="1:15" ht="30" customHeight="1">
      <c r="A10" s="128">
        <v>7</v>
      </c>
      <c r="B10" s="58" t="s">
        <v>415</v>
      </c>
      <c r="C10" s="59">
        <v>1005585</v>
      </c>
      <c r="D10" s="59">
        <v>662445</v>
      </c>
      <c r="E10" s="139">
        <f t="shared" si="0"/>
        <v>0.65876579304583904</v>
      </c>
      <c r="F10" s="141">
        <f t="shared" si="1"/>
        <v>343140</v>
      </c>
      <c r="G10" s="319"/>
      <c r="K10" s="13"/>
      <c r="L10" s="13"/>
      <c r="M10" s="13"/>
      <c r="N10" s="13"/>
      <c r="O10" s="13"/>
    </row>
    <row r="11" spans="1:15" ht="30" customHeight="1">
      <c r="A11" s="128">
        <v>8</v>
      </c>
      <c r="B11" s="58" t="s">
        <v>161</v>
      </c>
      <c r="C11" s="136">
        <v>982423</v>
      </c>
      <c r="D11" s="136">
        <v>802959</v>
      </c>
      <c r="E11" s="139">
        <f t="shared" si="0"/>
        <v>0.81732512369926191</v>
      </c>
      <c r="F11" s="141">
        <f t="shared" si="1"/>
        <v>179464</v>
      </c>
      <c r="G11" s="319"/>
    </row>
    <row r="12" spans="1:15" ht="30" customHeight="1">
      <c r="A12" s="128">
        <v>9</v>
      </c>
      <c r="B12" s="58" t="s">
        <v>417</v>
      </c>
      <c r="C12" s="59">
        <v>1306405</v>
      </c>
      <c r="D12" s="59">
        <v>1035780</v>
      </c>
      <c r="E12" s="139">
        <f t="shared" si="0"/>
        <v>0.79284754727668683</v>
      </c>
      <c r="F12" s="141">
        <f t="shared" si="1"/>
        <v>270625</v>
      </c>
      <c r="G12" s="319"/>
    </row>
    <row r="13" spans="1:15" ht="30" customHeight="1">
      <c r="A13" s="128">
        <v>10</v>
      </c>
      <c r="B13" s="58" t="s">
        <v>434</v>
      </c>
      <c r="C13" s="59">
        <v>1189621</v>
      </c>
      <c r="D13" s="59">
        <v>755775</v>
      </c>
      <c r="E13" s="139">
        <f>(D13/C13)</f>
        <v>0.63530737940907234</v>
      </c>
      <c r="F13" s="141">
        <f t="shared" si="1"/>
        <v>433846</v>
      </c>
      <c r="G13" s="319"/>
    </row>
    <row r="14" spans="1:15" ht="30" customHeight="1">
      <c r="A14" s="128">
        <v>11</v>
      </c>
      <c r="B14" s="58" t="s">
        <v>416</v>
      </c>
      <c r="C14" s="59">
        <v>1180950</v>
      </c>
      <c r="D14" s="59">
        <v>921637</v>
      </c>
      <c r="E14" s="139">
        <f t="shared" ref="E14:E41" si="2">(D14/C14)</f>
        <v>0.78042000084677587</v>
      </c>
      <c r="F14" s="141">
        <f t="shared" si="1"/>
        <v>259313</v>
      </c>
      <c r="G14" s="319"/>
    </row>
    <row r="15" spans="1:15" ht="30" customHeight="1" thickBot="1">
      <c r="A15" s="158">
        <v>12</v>
      </c>
      <c r="B15" s="159" t="s">
        <v>437</v>
      </c>
      <c r="C15" s="175">
        <v>1100828</v>
      </c>
      <c r="D15" s="175">
        <v>925302</v>
      </c>
      <c r="E15" s="139">
        <f t="shared" si="2"/>
        <v>0.84055093075394161</v>
      </c>
      <c r="F15" s="141">
        <f t="shared" si="1"/>
        <v>175526</v>
      </c>
      <c r="G15" s="320"/>
    </row>
    <row r="16" spans="1:15" ht="30" customHeight="1" thickTop="1">
      <c r="A16" s="162">
        <v>13</v>
      </c>
      <c r="B16" s="163" t="s">
        <v>438</v>
      </c>
      <c r="C16" s="176">
        <v>1665342</v>
      </c>
      <c r="D16" s="137">
        <v>862747</v>
      </c>
      <c r="E16" s="139">
        <f t="shared" si="2"/>
        <v>0.51805995405148009</v>
      </c>
      <c r="F16" s="141">
        <f t="shared" si="1"/>
        <v>802595</v>
      </c>
      <c r="G16" s="318" t="s">
        <v>453</v>
      </c>
    </row>
    <row r="17" spans="1:17" ht="30" customHeight="1">
      <c r="A17" s="128">
        <v>14</v>
      </c>
      <c r="B17" s="58" t="s">
        <v>439</v>
      </c>
      <c r="C17" s="59">
        <v>1799952</v>
      </c>
      <c r="D17" s="59">
        <v>1509255</v>
      </c>
      <c r="E17" s="139">
        <f t="shared" si="2"/>
        <v>0.83849735992959817</v>
      </c>
      <c r="F17" s="141">
        <f t="shared" si="1"/>
        <v>290697</v>
      </c>
      <c r="G17" s="319"/>
    </row>
    <row r="18" spans="1:17" ht="30" customHeight="1">
      <c r="A18" s="128">
        <v>15</v>
      </c>
      <c r="B18" s="58" t="s">
        <v>440</v>
      </c>
      <c r="C18" s="59">
        <v>1025760</v>
      </c>
      <c r="D18" s="59">
        <v>763436</v>
      </c>
      <c r="E18" s="139">
        <f t="shared" si="2"/>
        <v>0.74426376540321326</v>
      </c>
      <c r="F18" s="141">
        <f t="shared" si="1"/>
        <v>262324</v>
      </c>
      <c r="G18" s="319"/>
      <c r="N18" s="184"/>
    </row>
    <row r="19" spans="1:17" ht="30" customHeight="1">
      <c r="A19" s="128">
        <v>16</v>
      </c>
      <c r="B19" s="58" t="s">
        <v>441</v>
      </c>
      <c r="C19" s="59">
        <v>1909291</v>
      </c>
      <c r="D19" s="59">
        <v>1260728</v>
      </c>
      <c r="E19" s="139">
        <f t="shared" si="2"/>
        <v>0.66031212633380665</v>
      </c>
      <c r="F19" s="141">
        <f>C19-D19</f>
        <v>648563</v>
      </c>
      <c r="G19" s="319"/>
      <c r="N19" s="13"/>
      <c r="O19" s="184"/>
      <c r="P19" s="185"/>
      <c r="Q19" s="184"/>
    </row>
    <row r="20" spans="1:17" ht="27.75" customHeight="1">
      <c r="A20" s="128">
        <v>17</v>
      </c>
      <c r="B20" s="58" t="s">
        <v>266</v>
      </c>
      <c r="C20" s="59">
        <v>918503</v>
      </c>
      <c r="D20" s="59">
        <v>687402</v>
      </c>
      <c r="E20" s="139">
        <f t="shared" si="2"/>
        <v>0.74839385391228985</v>
      </c>
      <c r="F20" s="141">
        <f t="shared" ref="F20:F41" si="3">C20-D20</f>
        <v>231101</v>
      </c>
      <c r="G20" s="319"/>
      <c r="L20" s="188"/>
      <c r="M20" s="75"/>
      <c r="N20" s="189"/>
      <c r="O20" s="184"/>
      <c r="P20" s="65"/>
      <c r="Q20" s="13"/>
    </row>
    <row r="21" spans="1:17" ht="30" customHeight="1">
      <c r="A21" s="128">
        <v>18</v>
      </c>
      <c r="B21" s="58" t="s">
        <v>425</v>
      </c>
      <c r="C21" s="59">
        <v>850360</v>
      </c>
      <c r="D21" s="59">
        <v>411935</v>
      </c>
      <c r="E21" s="139">
        <f t="shared" si="2"/>
        <v>0.48442424384966365</v>
      </c>
      <c r="F21" s="141">
        <f t="shared" si="3"/>
        <v>438425</v>
      </c>
      <c r="G21" s="319"/>
      <c r="M21" s="190"/>
      <c r="N21" s="190"/>
      <c r="O21" s="184"/>
      <c r="P21" s="170"/>
      <c r="Q21" s="184"/>
    </row>
    <row r="22" spans="1:17" ht="30" customHeight="1">
      <c r="A22" s="128">
        <v>19</v>
      </c>
      <c r="B22" s="58" t="s">
        <v>442</v>
      </c>
      <c r="C22" s="59">
        <v>1551831</v>
      </c>
      <c r="D22" s="59">
        <v>1460620</v>
      </c>
      <c r="E22" s="139">
        <f t="shared" si="2"/>
        <v>0.94122362551076755</v>
      </c>
      <c r="F22" s="141">
        <f t="shared" si="3"/>
        <v>91211</v>
      </c>
      <c r="G22" s="319"/>
      <c r="M22" s="13"/>
      <c r="N22" s="184"/>
      <c r="O22" s="184"/>
      <c r="P22" s="185"/>
      <c r="Q22" s="184"/>
    </row>
    <row r="23" spans="1:17" ht="30" customHeight="1">
      <c r="A23" s="128">
        <v>20</v>
      </c>
      <c r="B23" s="58" t="s">
        <v>443</v>
      </c>
      <c r="C23" s="59">
        <v>1032970</v>
      </c>
      <c r="D23" s="59">
        <v>670694</v>
      </c>
      <c r="E23" s="139">
        <f t="shared" si="2"/>
        <v>0.64928700736710654</v>
      </c>
      <c r="F23" s="141">
        <f t="shared" si="3"/>
        <v>362276</v>
      </c>
      <c r="G23" s="319"/>
      <c r="M23" s="13"/>
      <c r="N23" s="191"/>
      <c r="O23" s="192"/>
      <c r="P23" s="191"/>
      <c r="Q23" s="184"/>
    </row>
    <row r="24" spans="1:17" ht="30" customHeight="1">
      <c r="A24" s="128">
        <v>21</v>
      </c>
      <c r="B24" s="58" t="s">
        <v>444</v>
      </c>
      <c r="C24" s="59">
        <v>1303237</v>
      </c>
      <c r="D24" s="195">
        <v>824715</v>
      </c>
      <c r="E24" s="139">
        <f t="shared" si="2"/>
        <v>0.63282043097303098</v>
      </c>
      <c r="F24" s="141">
        <f t="shared" si="3"/>
        <v>478522</v>
      </c>
      <c r="G24" s="319"/>
      <c r="N24" s="184"/>
      <c r="O24" s="184"/>
      <c r="P24" s="185"/>
      <c r="Q24" s="186"/>
    </row>
    <row r="25" spans="1:17" ht="30" customHeight="1">
      <c r="A25" s="128">
        <v>22</v>
      </c>
      <c r="B25" s="58" t="s">
        <v>445</v>
      </c>
      <c r="C25" s="59">
        <v>1985370</v>
      </c>
      <c r="D25" s="59">
        <v>1141405</v>
      </c>
      <c r="E25" s="139">
        <f t="shared" si="2"/>
        <v>0.57490795166644004</v>
      </c>
      <c r="F25" s="141">
        <f t="shared" si="3"/>
        <v>843965</v>
      </c>
      <c r="G25" s="321"/>
      <c r="N25" s="184"/>
      <c r="O25" s="184"/>
      <c r="P25" s="65"/>
      <c r="Q25" s="65"/>
    </row>
    <row r="26" spans="1:17" ht="30" customHeight="1">
      <c r="A26" s="129">
        <v>23</v>
      </c>
      <c r="B26" s="130" t="s">
        <v>455</v>
      </c>
      <c r="C26" s="59">
        <v>1398010</v>
      </c>
      <c r="D26" s="59">
        <v>1211717</v>
      </c>
      <c r="E26" s="139">
        <f t="shared" si="2"/>
        <v>0.86674415776711178</v>
      </c>
      <c r="F26" s="141">
        <f t="shared" si="3"/>
        <v>186293</v>
      </c>
      <c r="G26" s="322" t="s">
        <v>453</v>
      </c>
      <c r="N26" s="184"/>
      <c r="O26" s="184"/>
      <c r="P26" s="170"/>
      <c r="Q26" s="187"/>
    </row>
    <row r="27" spans="1:17" ht="30" customHeight="1" thickBot="1">
      <c r="A27" s="173">
        <v>24</v>
      </c>
      <c r="B27" s="174" t="s">
        <v>456</v>
      </c>
      <c r="C27" s="175">
        <v>910330</v>
      </c>
      <c r="D27" s="175">
        <v>740336</v>
      </c>
      <c r="E27" s="139">
        <f t="shared" si="2"/>
        <v>0.81326112508650705</v>
      </c>
      <c r="F27" s="141">
        <f t="shared" si="3"/>
        <v>169994</v>
      </c>
      <c r="G27" s="323"/>
      <c r="N27" s="65"/>
      <c r="O27" s="182"/>
      <c r="P27" s="170"/>
      <c r="Q27" s="183"/>
    </row>
    <row r="28" spans="1:17" ht="30.75" customHeight="1" thickTop="1">
      <c r="A28" s="172">
        <v>25</v>
      </c>
      <c r="B28" s="177" t="s">
        <v>458</v>
      </c>
      <c r="C28" s="178">
        <v>1529636</v>
      </c>
      <c r="D28" s="193">
        <v>912312</v>
      </c>
      <c r="E28" s="139">
        <f t="shared" si="2"/>
        <v>0.59642424733727506</v>
      </c>
      <c r="F28" s="141">
        <f t="shared" si="3"/>
        <v>617324</v>
      </c>
      <c r="G28" s="321" t="s">
        <v>459</v>
      </c>
      <c r="H28" s="75"/>
      <c r="I28" s="75"/>
      <c r="J28" s="75"/>
      <c r="K28" s="75"/>
      <c r="L28" s="75"/>
      <c r="M28" s="75"/>
      <c r="N28" s="184"/>
      <c r="O28" s="184"/>
      <c r="P28" s="185"/>
      <c r="Q28" s="187"/>
    </row>
    <row r="29" spans="1:17" ht="30" customHeight="1">
      <c r="A29" s="128">
        <v>26</v>
      </c>
      <c r="B29" s="171" t="s">
        <v>477</v>
      </c>
      <c r="C29" s="59">
        <v>3198859</v>
      </c>
      <c r="D29" s="59">
        <v>2771185</v>
      </c>
      <c r="E29" s="139">
        <f t="shared" si="2"/>
        <v>0.86630420409277187</v>
      </c>
      <c r="F29" s="141">
        <f t="shared" si="3"/>
        <v>427674</v>
      </c>
      <c r="G29" s="322"/>
      <c r="H29" s="75"/>
      <c r="I29" s="75"/>
      <c r="J29" s="75"/>
      <c r="K29" s="75"/>
      <c r="L29" s="75"/>
      <c r="M29" s="75"/>
      <c r="N29" s="184"/>
      <c r="O29" s="184"/>
      <c r="P29" s="185"/>
      <c r="Q29" s="187"/>
    </row>
    <row r="30" spans="1:17" ht="30" customHeight="1">
      <c r="A30" s="128">
        <v>27</v>
      </c>
      <c r="B30" s="171" t="s">
        <v>478</v>
      </c>
      <c r="C30" s="201">
        <v>1359805</v>
      </c>
      <c r="D30" s="202">
        <v>1072352</v>
      </c>
      <c r="E30" s="139">
        <f t="shared" si="2"/>
        <v>0.78860719000150759</v>
      </c>
      <c r="F30" s="141">
        <f t="shared" si="3"/>
        <v>287453</v>
      </c>
      <c r="G30" s="322"/>
      <c r="H30" s="75"/>
      <c r="I30" s="75"/>
      <c r="J30" s="75"/>
      <c r="K30" s="75"/>
      <c r="L30" s="75"/>
      <c r="M30" s="75"/>
      <c r="N30" s="184"/>
      <c r="O30" s="184"/>
      <c r="P30" s="185"/>
      <c r="Q30" s="65"/>
    </row>
    <row r="31" spans="1:17" ht="30" customHeight="1">
      <c r="A31" s="128">
        <v>28</v>
      </c>
      <c r="B31" s="171" t="s">
        <v>483</v>
      </c>
      <c r="C31" s="59">
        <v>1534098</v>
      </c>
      <c r="D31" s="59">
        <v>930276</v>
      </c>
      <c r="E31" s="139">
        <f t="shared" si="2"/>
        <v>0.60639933042087268</v>
      </c>
      <c r="F31" s="141">
        <f t="shared" si="3"/>
        <v>603822</v>
      </c>
      <c r="G31" s="322"/>
      <c r="H31" s="75"/>
      <c r="I31" s="75"/>
      <c r="J31" s="75"/>
      <c r="K31" s="75"/>
      <c r="L31" s="75"/>
      <c r="M31" s="75"/>
      <c r="N31" s="13"/>
      <c r="O31" s="13"/>
      <c r="P31" s="13"/>
      <c r="Q31" s="13"/>
    </row>
    <row r="32" spans="1:17" ht="30" customHeight="1">
      <c r="A32" s="129">
        <v>29</v>
      </c>
      <c r="B32" s="199" t="s">
        <v>501</v>
      </c>
      <c r="C32" s="137">
        <v>1175244</v>
      </c>
      <c r="D32" s="137">
        <v>672017</v>
      </c>
      <c r="E32" s="139">
        <f t="shared" si="2"/>
        <v>0.57181061975215364</v>
      </c>
      <c r="F32" s="141">
        <f t="shared" si="3"/>
        <v>503227</v>
      </c>
      <c r="G32" s="322"/>
      <c r="H32" s="75"/>
      <c r="I32" s="75"/>
      <c r="J32" s="75"/>
      <c r="K32" s="75"/>
      <c r="L32" s="13"/>
      <c r="M32" s="13"/>
      <c r="N32" s="13"/>
      <c r="O32" s="13"/>
      <c r="P32" s="13"/>
      <c r="Q32" s="75"/>
    </row>
    <row r="33" spans="1:16" ht="30" customHeight="1">
      <c r="A33" s="129">
        <v>30</v>
      </c>
      <c r="B33" s="198" t="s">
        <v>479</v>
      </c>
      <c r="C33" s="224">
        <v>1135403</v>
      </c>
      <c r="D33" s="233">
        <v>799991</v>
      </c>
      <c r="E33" s="139">
        <f t="shared" si="2"/>
        <v>0.70458771026675115</v>
      </c>
      <c r="F33" s="141">
        <f t="shared" si="3"/>
        <v>335412</v>
      </c>
      <c r="G33" s="322"/>
      <c r="L33" s="13"/>
      <c r="M33" s="13"/>
      <c r="N33" s="13"/>
      <c r="O33" s="13"/>
      <c r="P33" s="13"/>
    </row>
    <row r="34" spans="1:16" ht="23.25" customHeight="1">
      <c r="A34" s="129">
        <v>31</v>
      </c>
      <c r="B34" s="198" t="s">
        <v>481</v>
      </c>
      <c r="C34" s="59">
        <v>1252307</v>
      </c>
      <c r="D34" s="59">
        <v>682046</v>
      </c>
      <c r="E34" s="139">
        <f t="shared" si="2"/>
        <v>0.54463162786760755</v>
      </c>
      <c r="F34" s="141">
        <f t="shared" si="3"/>
        <v>570261</v>
      </c>
      <c r="G34" s="322"/>
      <c r="L34" s="229"/>
      <c r="M34" s="229"/>
      <c r="N34" s="230"/>
      <c r="O34" s="211"/>
      <c r="P34" s="13"/>
    </row>
    <row r="35" spans="1:16" ht="30" customHeight="1">
      <c r="A35" s="129">
        <v>32</v>
      </c>
      <c r="B35" s="198" t="s">
        <v>484</v>
      </c>
      <c r="C35" s="59">
        <v>1956983</v>
      </c>
      <c r="D35" s="59">
        <v>1253606</v>
      </c>
      <c r="E35" s="139">
        <f t="shared" si="2"/>
        <v>0.64058093504133662</v>
      </c>
      <c r="F35" s="141">
        <f t="shared" si="3"/>
        <v>703377</v>
      </c>
      <c r="G35" s="322"/>
      <c r="L35" s="13"/>
      <c r="M35" s="13"/>
      <c r="N35" s="13"/>
      <c r="O35" s="13"/>
      <c r="P35" s="13"/>
    </row>
    <row r="36" spans="1:16" ht="30" customHeight="1">
      <c r="A36" s="129">
        <v>33</v>
      </c>
      <c r="B36" s="198" t="s">
        <v>482</v>
      </c>
      <c r="C36" s="59">
        <v>4000000</v>
      </c>
      <c r="D36" s="59">
        <v>2159091</v>
      </c>
      <c r="E36" s="139">
        <f t="shared" si="2"/>
        <v>0.53977275000000002</v>
      </c>
      <c r="F36" s="141">
        <f t="shared" si="3"/>
        <v>1840909</v>
      </c>
      <c r="G36" s="322"/>
      <c r="L36" s="13"/>
      <c r="M36" s="201"/>
      <c r="N36" s="13"/>
      <c r="O36" s="13"/>
      <c r="P36" s="13"/>
    </row>
    <row r="37" spans="1:16" ht="30" customHeight="1">
      <c r="A37" s="129">
        <v>34</v>
      </c>
      <c r="B37" s="198" t="s">
        <v>476</v>
      </c>
      <c r="C37" s="59">
        <v>2379766</v>
      </c>
      <c r="D37" s="233">
        <v>1965840</v>
      </c>
      <c r="E37" s="139">
        <f t="shared" si="2"/>
        <v>0.82606441137489983</v>
      </c>
      <c r="F37" s="141">
        <f t="shared" si="3"/>
        <v>413926</v>
      </c>
      <c r="G37" s="322"/>
    </row>
    <row r="38" spans="1:16" ht="30" customHeight="1">
      <c r="A38" s="129">
        <v>35</v>
      </c>
      <c r="B38" s="198" t="s">
        <v>475</v>
      </c>
      <c r="C38" s="201">
        <v>3219994</v>
      </c>
      <c r="D38" s="201">
        <v>2643517</v>
      </c>
      <c r="E38" s="139">
        <f t="shared" si="2"/>
        <v>0.82096954217927109</v>
      </c>
      <c r="F38" s="141">
        <f t="shared" si="3"/>
        <v>576477</v>
      </c>
      <c r="G38" s="322"/>
    </row>
    <row r="39" spans="1:16" ht="30" customHeight="1">
      <c r="A39" s="129">
        <v>36</v>
      </c>
      <c r="B39" s="198" t="s">
        <v>474</v>
      </c>
      <c r="C39" s="234">
        <v>0</v>
      </c>
      <c r="D39" s="234">
        <v>0</v>
      </c>
      <c r="E39" s="234">
        <v>0</v>
      </c>
      <c r="F39" s="234">
        <v>0</v>
      </c>
      <c r="G39" s="322"/>
    </row>
    <row r="40" spans="1:16" ht="30" customHeight="1">
      <c r="A40" s="129">
        <v>37</v>
      </c>
      <c r="B40" s="198" t="s">
        <v>480</v>
      </c>
      <c r="C40" s="233">
        <v>1526801</v>
      </c>
      <c r="D40" s="248">
        <v>1089002</v>
      </c>
      <c r="E40" s="139">
        <f t="shared" si="2"/>
        <v>0.71325732692079713</v>
      </c>
      <c r="F40" s="141">
        <f t="shared" si="3"/>
        <v>437799</v>
      </c>
      <c r="G40" s="322"/>
    </row>
    <row r="41" spans="1:16" ht="30" customHeight="1">
      <c r="A41" s="1"/>
      <c r="B41" s="276" t="s">
        <v>58</v>
      </c>
      <c r="C41" s="63">
        <f>SUM(C3:C40)</f>
        <v>54341610</v>
      </c>
      <c r="D41" s="64">
        <f>SUM(D3:D40)</f>
        <v>38774391</v>
      </c>
      <c r="E41" s="277">
        <f t="shared" si="2"/>
        <v>0.71353040515361987</v>
      </c>
      <c r="F41" s="317">
        <f t="shared" si="3"/>
        <v>15567219</v>
      </c>
      <c r="G41" s="317"/>
    </row>
  </sheetData>
  <mergeCells count="7">
    <mergeCell ref="F41:G41"/>
    <mergeCell ref="A1:G1"/>
    <mergeCell ref="A2:G2"/>
    <mergeCell ref="G6:G15"/>
    <mergeCell ref="G16:G25"/>
    <mergeCell ref="G26:G27"/>
    <mergeCell ref="G28:G40"/>
  </mergeCells>
  <phoneticPr fontId="29" type="noConversion"/>
  <pageMargins left="0" right="0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H10" sqref="H10"/>
    </sheetView>
  </sheetViews>
  <sheetFormatPr baseColWidth="10" defaultColWidth="8.83203125" defaultRowHeight="14" x14ac:dyDescent="0"/>
  <cols>
    <col min="1" max="1" width="5.5" customWidth="1"/>
    <col min="2" max="2" width="23.5" customWidth="1"/>
    <col min="3" max="3" width="16.33203125" customWidth="1"/>
    <col min="4" max="5" width="16.6640625" customWidth="1"/>
  </cols>
  <sheetData>
    <row r="1" spans="1:5" ht="36">
      <c r="A1" s="180" t="s">
        <v>1</v>
      </c>
      <c r="B1" s="180" t="s">
        <v>485</v>
      </c>
      <c r="C1" s="181" t="s">
        <v>486</v>
      </c>
      <c r="D1" s="181" t="s">
        <v>487</v>
      </c>
      <c r="E1" s="181" t="s">
        <v>488</v>
      </c>
    </row>
    <row r="2" spans="1:5" ht="30" customHeight="1">
      <c r="A2" s="58">
        <v>1</v>
      </c>
      <c r="B2" s="58" t="s">
        <v>489</v>
      </c>
      <c r="C2" s="59">
        <v>28844</v>
      </c>
      <c r="D2" s="59">
        <v>68343</v>
      </c>
      <c r="E2" s="59">
        <v>39499</v>
      </c>
    </row>
    <row r="3" spans="1:5" ht="30" customHeight="1">
      <c r="A3" s="58">
        <v>2</v>
      </c>
      <c r="B3" s="58" t="s">
        <v>490</v>
      </c>
      <c r="C3" s="59">
        <v>38823</v>
      </c>
      <c r="D3" s="59">
        <v>65767</v>
      </c>
      <c r="E3" s="59">
        <v>26944</v>
      </c>
    </row>
    <row r="4" spans="1:5" ht="30" customHeight="1">
      <c r="A4" s="58">
        <v>3</v>
      </c>
      <c r="B4" s="58" t="s">
        <v>491</v>
      </c>
      <c r="C4" s="58">
        <v>16.608000000000001</v>
      </c>
      <c r="D4" s="59">
        <v>95820</v>
      </c>
      <c r="E4" s="59">
        <v>79212</v>
      </c>
    </row>
    <row r="5" spans="1:5" ht="30" customHeight="1">
      <c r="A5" s="58">
        <v>4</v>
      </c>
      <c r="B5" s="58" t="s">
        <v>492</v>
      </c>
      <c r="C5" s="59">
        <v>91204</v>
      </c>
      <c r="D5" s="59">
        <v>174137</v>
      </c>
      <c r="E5" s="59">
        <v>82933</v>
      </c>
    </row>
    <row r="6" spans="1:5" ht="30" customHeight="1">
      <c r="A6" s="58">
        <v>5</v>
      </c>
      <c r="B6" s="58" t="s">
        <v>493</v>
      </c>
      <c r="C6" s="59">
        <v>11603</v>
      </c>
      <c r="D6" s="59">
        <v>44016</v>
      </c>
      <c r="E6" s="59">
        <v>32413</v>
      </c>
    </row>
    <row r="7" spans="1:5" ht="30" customHeight="1">
      <c r="A7" s="58">
        <v>6</v>
      </c>
      <c r="B7" s="58" t="s">
        <v>494</v>
      </c>
      <c r="C7" s="59">
        <v>8370</v>
      </c>
      <c r="D7" s="59">
        <v>80327</v>
      </c>
      <c r="E7" s="59">
        <v>71957</v>
      </c>
    </row>
    <row r="8" spans="1:5" ht="30" customHeight="1">
      <c r="A8" s="58">
        <v>7</v>
      </c>
      <c r="B8" s="58" t="s">
        <v>495</v>
      </c>
      <c r="C8" s="59">
        <v>14697</v>
      </c>
      <c r="D8" s="59">
        <v>84407</v>
      </c>
      <c r="E8" s="59">
        <v>71957</v>
      </c>
    </row>
    <row r="9" spans="1:5" ht="30" customHeight="1">
      <c r="A9" s="58">
        <v>8</v>
      </c>
      <c r="B9" s="58" t="s">
        <v>496</v>
      </c>
      <c r="C9" s="59">
        <v>96806</v>
      </c>
      <c r="D9" s="59">
        <v>235211</v>
      </c>
      <c r="E9" s="59">
        <v>138405</v>
      </c>
    </row>
    <row r="10" spans="1:5" ht="30" customHeight="1">
      <c r="A10" s="58">
        <v>9</v>
      </c>
      <c r="B10" s="58" t="s">
        <v>497</v>
      </c>
      <c r="C10" s="59">
        <v>37382</v>
      </c>
      <c r="D10" s="59">
        <v>133605</v>
      </c>
      <c r="E10" s="59">
        <v>96223</v>
      </c>
    </row>
    <row r="11" spans="1:5" ht="30" customHeight="1">
      <c r="A11" s="58">
        <v>10</v>
      </c>
      <c r="B11" s="58" t="s">
        <v>498</v>
      </c>
      <c r="C11" s="59">
        <v>26715</v>
      </c>
      <c r="D11" s="59">
        <v>90891</v>
      </c>
      <c r="E11" s="59">
        <v>64176</v>
      </c>
    </row>
    <row r="12" spans="1:5" ht="30" customHeight="1">
      <c r="A12" s="58">
        <v>11</v>
      </c>
      <c r="B12" s="58" t="s">
        <v>97</v>
      </c>
      <c r="C12" s="59">
        <v>23579</v>
      </c>
      <c r="D12" s="59">
        <v>100865</v>
      </c>
      <c r="E12" s="59">
        <v>77286</v>
      </c>
    </row>
    <row r="13" spans="1:5" ht="30" customHeight="1">
      <c r="A13" s="58">
        <v>12</v>
      </c>
      <c r="B13" s="58" t="s">
        <v>499</v>
      </c>
      <c r="C13" s="59">
        <v>22049</v>
      </c>
      <c r="D13" s="59">
        <v>75706</v>
      </c>
      <c r="E13" s="59">
        <v>53657</v>
      </c>
    </row>
    <row r="14" spans="1:5" ht="30" customHeight="1">
      <c r="A14" s="58">
        <v>13</v>
      </c>
      <c r="B14" s="58" t="s">
        <v>500</v>
      </c>
      <c r="C14" s="59">
        <v>31153</v>
      </c>
      <c r="D14" s="59">
        <v>42781</v>
      </c>
      <c r="E14" s="59">
        <v>11628</v>
      </c>
    </row>
    <row r="15" spans="1:5" ht="18">
      <c r="A15" s="324" t="s">
        <v>5</v>
      </c>
      <c r="B15" s="324"/>
      <c r="C15" s="179">
        <v>447833</v>
      </c>
      <c r="D15" s="59">
        <v>1291876</v>
      </c>
      <c r="E15" s="59">
        <v>844043</v>
      </c>
    </row>
  </sheetData>
  <mergeCells count="1">
    <mergeCell ref="A15:B1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J11" sqref="J11"/>
    </sheetView>
  </sheetViews>
  <sheetFormatPr baseColWidth="10" defaultColWidth="8.83203125" defaultRowHeight="14" x14ac:dyDescent="0"/>
  <cols>
    <col min="2" max="2" width="12.5" customWidth="1"/>
    <col min="3" max="3" width="15.6640625" customWidth="1"/>
    <col min="4" max="4" width="18.5" customWidth="1"/>
    <col min="5" max="5" width="17.1640625" customWidth="1"/>
    <col min="6" max="6" width="19" customWidth="1"/>
  </cols>
  <sheetData>
    <row r="1" spans="1:16" s="75" customFormat="1" ht="18">
      <c r="A1" s="309" t="s">
        <v>0</v>
      </c>
      <c r="B1" s="309"/>
      <c r="C1" s="309"/>
      <c r="D1" s="309"/>
      <c r="E1" s="309"/>
      <c r="F1" s="309"/>
    </row>
    <row r="2" spans="1:16" s="75" customFormat="1" ht="18">
      <c r="A2" s="309" t="s">
        <v>503</v>
      </c>
      <c r="B2" s="309"/>
      <c r="C2" s="309"/>
      <c r="D2" s="309"/>
      <c r="E2" s="309"/>
      <c r="F2" s="309"/>
    </row>
    <row r="3" spans="1:16" s="75" customFormat="1" ht="18">
      <c r="A3" s="325" t="s">
        <v>507</v>
      </c>
      <c r="B3" s="326"/>
      <c r="C3" s="326"/>
      <c r="D3" s="326"/>
      <c r="E3" s="326"/>
      <c r="F3" s="327"/>
    </row>
    <row r="4" spans="1:16" s="75" customFormat="1" ht="58.5" customHeight="1">
      <c r="A4" s="197" t="s">
        <v>1</v>
      </c>
      <c r="B4" s="54" t="s">
        <v>411</v>
      </c>
      <c r="C4" s="100" t="s">
        <v>409</v>
      </c>
      <c r="D4" s="100" t="s">
        <v>460</v>
      </c>
      <c r="E4" s="100" t="s">
        <v>194</v>
      </c>
      <c r="F4" s="100" t="s">
        <v>457</v>
      </c>
    </row>
    <row r="5" spans="1:16" s="51" customFormat="1" ht="30" customHeight="1">
      <c r="A5" s="204">
        <v>1</v>
      </c>
      <c r="B5" s="205" t="s">
        <v>458</v>
      </c>
      <c r="C5" s="206">
        <v>1529636</v>
      </c>
      <c r="D5" s="206">
        <v>912312</v>
      </c>
      <c r="E5" s="207">
        <v>0.56930000000000003</v>
      </c>
      <c r="F5" s="208">
        <v>658800</v>
      </c>
      <c r="M5" s="209"/>
      <c r="N5" s="209"/>
      <c r="O5" s="210"/>
      <c r="P5" s="211"/>
    </row>
    <row r="6" spans="1:16" s="51" customFormat="1" ht="30" customHeight="1">
      <c r="A6" s="212">
        <v>2</v>
      </c>
      <c r="B6" s="213" t="s">
        <v>477</v>
      </c>
      <c r="C6" s="208">
        <v>2877548</v>
      </c>
      <c r="D6" s="208">
        <v>2523620</v>
      </c>
      <c r="E6" s="214">
        <v>0.877</v>
      </c>
      <c r="F6" s="215">
        <f>C6-D6</f>
        <v>353928</v>
      </c>
      <c r="M6" s="209"/>
      <c r="N6" s="209"/>
      <c r="O6" s="210"/>
      <c r="P6" s="211"/>
    </row>
    <row r="7" spans="1:16" s="51" customFormat="1" ht="30" customHeight="1">
      <c r="A7" s="212">
        <v>3</v>
      </c>
      <c r="B7" s="213" t="s">
        <v>478</v>
      </c>
      <c r="C7" s="201">
        <v>1359805</v>
      </c>
      <c r="D7" s="202">
        <v>1072352</v>
      </c>
      <c r="E7" s="216">
        <f>(D7/C7)</f>
        <v>0.78860719000150759</v>
      </c>
      <c r="F7" s="215">
        <f>C7-D7</f>
        <v>287453</v>
      </c>
      <c r="M7" s="209"/>
      <c r="N7" s="209"/>
      <c r="O7" s="210"/>
      <c r="P7" s="217"/>
    </row>
    <row r="8" spans="1:16" s="51" customFormat="1" ht="30" customHeight="1">
      <c r="A8" s="212">
        <v>4</v>
      </c>
      <c r="B8" s="213" t="s">
        <v>483</v>
      </c>
      <c r="C8" s="208">
        <v>1521884</v>
      </c>
      <c r="D8" s="208">
        <v>883089</v>
      </c>
      <c r="E8" s="216">
        <f>(D8/C8)</f>
        <v>0.58026038778251166</v>
      </c>
      <c r="F8" s="215">
        <f>C8-D8</f>
        <v>638795</v>
      </c>
      <c r="M8" s="218"/>
      <c r="N8" s="218"/>
      <c r="O8" s="218"/>
      <c r="P8" s="218"/>
    </row>
    <row r="9" spans="1:16" s="51" customFormat="1" ht="30" customHeight="1">
      <c r="A9" s="219">
        <v>5</v>
      </c>
      <c r="B9" s="220" t="s">
        <v>501</v>
      </c>
      <c r="C9" s="221">
        <v>1175244</v>
      </c>
      <c r="D9" s="221">
        <v>639231</v>
      </c>
      <c r="E9" s="222">
        <f>(D9/C9)</f>
        <v>0.54391343414644111</v>
      </c>
      <c r="F9" s="223">
        <f>C9-D9</f>
        <v>536013</v>
      </c>
    </row>
    <row r="10" spans="1:16" s="75" customFormat="1" ht="30" customHeight="1">
      <c r="A10" s="129">
        <v>6</v>
      </c>
      <c r="B10" s="198" t="s">
        <v>479</v>
      </c>
      <c r="C10" s="224">
        <v>1136100</v>
      </c>
      <c r="D10" s="329" t="s">
        <v>505</v>
      </c>
      <c r="E10" s="330"/>
      <c r="F10" s="331"/>
    </row>
    <row r="11" spans="1:16" s="75" customFormat="1" ht="30" customHeight="1">
      <c r="A11" s="129">
        <v>7</v>
      </c>
      <c r="B11" s="198" t="s">
        <v>481</v>
      </c>
      <c r="C11" s="59">
        <v>1233270</v>
      </c>
      <c r="D11" s="59">
        <v>632049</v>
      </c>
      <c r="E11" s="222">
        <f>(D11/C11)</f>
        <v>0.51249847965165773</v>
      </c>
      <c r="F11" s="59">
        <v>604471</v>
      </c>
      <c r="L11" s="188"/>
    </row>
    <row r="12" spans="1:16" s="75" customFormat="1" ht="30" customHeight="1">
      <c r="A12" s="129">
        <v>8</v>
      </c>
      <c r="B12" s="198" t="s">
        <v>484</v>
      </c>
      <c r="C12" s="59">
        <v>1943702</v>
      </c>
      <c r="D12" s="58">
        <v>1263720</v>
      </c>
      <c r="E12" s="227">
        <f>(D12/C12)</f>
        <v>0.65016139305305032</v>
      </c>
      <c r="F12" s="223">
        <f>C12-D12</f>
        <v>679982</v>
      </c>
      <c r="G12" s="200"/>
      <c r="L12" s="188"/>
    </row>
    <row r="13" spans="1:16" s="75" customFormat="1" ht="30" customHeight="1">
      <c r="A13" s="129">
        <v>9</v>
      </c>
      <c r="B13" s="198" t="s">
        <v>482</v>
      </c>
      <c r="C13" s="59">
        <v>4000000</v>
      </c>
      <c r="D13" s="59">
        <v>1970621</v>
      </c>
      <c r="E13" s="226">
        <f>(D13/C13)</f>
        <v>0.49265524999999999</v>
      </c>
      <c r="F13" s="223">
        <f>C13-D13</f>
        <v>2029379</v>
      </c>
      <c r="L13" s="189"/>
    </row>
    <row r="14" spans="1:16" s="75" customFormat="1" ht="30" customHeight="1">
      <c r="A14" s="129">
        <v>10</v>
      </c>
      <c r="B14" s="198" t="s">
        <v>476</v>
      </c>
      <c r="C14" s="59">
        <v>2039711</v>
      </c>
      <c r="D14" s="329" t="s">
        <v>506</v>
      </c>
      <c r="E14" s="330"/>
      <c r="F14" s="331"/>
      <c r="H14" s="75" t="s">
        <v>508</v>
      </c>
    </row>
    <row r="15" spans="1:16" ht="30" customHeight="1">
      <c r="A15" s="129">
        <v>11</v>
      </c>
      <c r="B15" s="198" t="s">
        <v>475</v>
      </c>
      <c r="C15" s="201">
        <v>2122331</v>
      </c>
      <c r="D15" s="314" t="s">
        <v>504</v>
      </c>
      <c r="E15" s="315"/>
      <c r="F15" s="316"/>
      <c r="G15" s="203"/>
    </row>
    <row r="16" spans="1:16" ht="30" customHeight="1">
      <c r="A16" s="129">
        <v>12</v>
      </c>
      <c r="B16" s="198" t="s">
        <v>474</v>
      </c>
      <c r="C16" s="328" t="s">
        <v>502</v>
      </c>
      <c r="D16" s="328"/>
      <c r="E16" s="328"/>
      <c r="F16" s="328"/>
    </row>
    <row r="17" spans="1:6" ht="30" customHeight="1">
      <c r="A17" s="129">
        <v>13</v>
      </c>
      <c r="B17" s="198" t="s">
        <v>480</v>
      </c>
      <c r="C17" s="328" t="s">
        <v>502</v>
      </c>
      <c r="D17" s="328"/>
      <c r="E17" s="328"/>
      <c r="F17" s="328"/>
    </row>
  </sheetData>
  <mergeCells count="8">
    <mergeCell ref="A1:F1"/>
    <mergeCell ref="A2:F2"/>
    <mergeCell ref="A3:F3"/>
    <mergeCell ref="C16:F16"/>
    <mergeCell ref="C17:F17"/>
    <mergeCell ref="D10:F10"/>
    <mergeCell ref="D14:F14"/>
    <mergeCell ref="D15:F1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activeCell="H25" sqref="H25"/>
    </sheetView>
  </sheetViews>
  <sheetFormatPr baseColWidth="10" defaultColWidth="8.83203125" defaultRowHeight="14" x14ac:dyDescent="0"/>
  <cols>
    <col min="1" max="1" width="22.1640625" customWidth="1"/>
    <col min="2" max="2" width="14.83203125" customWidth="1"/>
    <col min="3" max="3" width="6.1640625" style="75" customWidth="1"/>
  </cols>
  <sheetData>
    <row r="1" spans="1:4" s="258" customFormat="1" ht="16">
      <c r="A1" s="257"/>
      <c r="D1" s="264"/>
    </row>
    <row r="2" spans="1:4" s="258" customFormat="1" ht="16.5" customHeight="1">
      <c r="A2" s="263" t="s">
        <v>0</v>
      </c>
      <c r="B2" s="263"/>
      <c r="C2" s="263"/>
      <c r="D2" s="263"/>
    </row>
    <row r="3" spans="1:4" s="258" customFormat="1" ht="16.5" customHeight="1">
      <c r="A3" s="332" t="s">
        <v>536</v>
      </c>
      <c r="B3" s="332"/>
      <c r="C3" s="332"/>
      <c r="D3" s="265"/>
    </row>
    <row r="4" spans="1:4" s="258" customFormat="1" ht="16.5" customHeight="1">
      <c r="A4" s="259" t="s">
        <v>537</v>
      </c>
    </row>
    <row r="5" spans="1:4" s="258" customFormat="1" ht="16.5" customHeight="1">
      <c r="A5" s="262" t="s">
        <v>538</v>
      </c>
      <c r="B5" s="262"/>
      <c r="C5" s="262"/>
      <c r="D5" s="262"/>
    </row>
    <row r="6" spans="1:4" s="258" customFormat="1" ht="16.5" customHeight="1">
      <c r="A6" s="257"/>
    </row>
    <row r="7" spans="1:4" s="258" customFormat="1" ht="16.5" customHeight="1">
      <c r="A7" s="266" t="s">
        <v>539</v>
      </c>
      <c r="B7" s="266" t="s">
        <v>561</v>
      </c>
      <c r="C7" s="266"/>
    </row>
    <row r="8" spans="1:4">
      <c r="A8" s="267" t="s">
        <v>540</v>
      </c>
      <c r="B8" s="1"/>
      <c r="C8" s="1"/>
    </row>
    <row r="9" spans="1:4">
      <c r="A9" s="254"/>
      <c r="B9" s="1"/>
      <c r="C9" s="1"/>
    </row>
    <row r="10" spans="1:4" ht="16">
      <c r="A10" s="268" t="s">
        <v>541</v>
      </c>
      <c r="B10" s="1">
        <v>1</v>
      </c>
      <c r="C10" s="1"/>
    </row>
    <row r="11" spans="1:4" ht="16">
      <c r="A11" s="268" t="s">
        <v>542</v>
      </c>
      <c r="B11" s="1">
        <v>1</v>
      </c>
      <c r="C11" s="1"/>
    </row>
    <row r="12" spans="1:4" ht="16">
      <c r="A12" s="268" t="s">
        <v>543</v>
      </c>
      <c r="B12" s="1">
        <v>1</v>
      </c>
      <c r="C12" s="1"/>
    </row>
    <row r="13" spans="1:4" ht="16">
      <c r="A13" s="268" t="s">
        <v>544</v>
      </c>
      <c r="B13" s="1">
        <v>1</v>
      </c>
      <c r="C13" s="1"/>
    </row>
    <row r="14" spans="1:4" ht="16">
      <c r="A14" s="268" t="s">
        <v>545</v>
      </c>
      <c r="B14" s="1">
        <v>1</v>
      </c>
      <c r="C14" s="1"/>
    </row>
    <row r="15" spans="1:4" ht="16">
      <c r="A15" s="268" t="s">
        <v>546</v>
      </c>
      <c r="B15" s="1">
        <v>1</v>
      </c>
      <c r="C15" s="1"/>
    </row>
    <row r="16" spans="1:4" ht="16">
      <c r="A16" s="268" t="s">
        <v>547</v>
      </c>
      <c r="B16" s="1">
        <v>1</v>
      </c>
      <c r="C16" s="1"/>
    </row>
    <row r="17" spans="1:4" ht="16">
      <c r="A17" s="268" t="s">
        <v>548</v>
      </c>
      <c r="B17" s="1">
        <v>1</v>
      </c>
      <c r="C17" s="1"/>
    </row>
    <row r="18" spans="1:4" ht="16">
      <c r="A18" s="268" t="s">
        <v>549</v>
      </c>
      <c r="B18" s="1">
        <v>1</v>
      </c>
      <c r="C18" s="1"/>
    </row>
    <row r="19" spans="1:4" ht="16">
      <c r="A19" s="268" t="s">
        <v>550</v>
      </c>
      <c r="B19" s="1">
        <v>1</v>
      </c>
      <c r="C19" s="1"/>
    </row>
    <row r="20" spans="1:4" ht="16">
      <c r="A20" s="268" t="s">
        <v>551</v>
      </c>
      <c r="B20" s="1">
        <v>1</v>
      </c>
      <c r="C20" s="1"/>
    </row>
    <row r="21" spans="1:4" ht="16">
      <c r="A21" s="268" t="s">
        <v>552</v>
      </c>
      <c r="B21" s="1">
        <v>1</v>
      </c>
      <c r="C21" s="1"/>
    </row>
    <row r="22" spans="1:4" ht="16">
      <c r="A22" s="268" t="s">
        <v>553</v>
      </c>
      <c r="B22" s="1">
        <v>1</v>
      </c>
      <c r="C22" s="1"/>
    </row>
    <row r="23" spans="1:4" ht="16">
      <c r="A23" s="268" t="s">
        <v>554</v>
      </c>
      <c r="B23" s="1">
        <v>1</v>
      </c>
      <c r="C23" s="1"/>
    </row>
    <row r="24" spans="1:4" ht="16">
      <c r="A24" s="268" t="s">
        <v>555</v>
      </c>
      <c r="B24" s="1">
        <v>1</v>
      </c>
      <c r="C24" s="1"/>
    </row>
    <row r="25" spans="1:4" ht="16">
      <c r="A25" s="268" t="s">
        <v>552</v>
      </c>
      <c r="B25" s="1">
        <v>1</v>
      </c>
      <c r="C25" s="1"/>
    </row>
    <row r="26" spans="1:4" ht="16">
      <c r="A26" s="268" t="s">
        <v>556</v>
      </c>
      <c r="B26" s="1">
        <v>1</v>
      </c>
      <c r="C26" s="1"/>
    </row>
    <row r="27" spans="1:4" ht="16">
      <c r="A27" s="269" t="s">
        <v>58</v>
      </c>
      <c r="B27" s="112">
        <v>17</v>
      </c>
    </row>
    <row r="30" spans="1:4" ht="15">
      <c r="A30" s="333" t="s">
        <v>557</v>
      </c>
      <c r="B30" s="333"/>
      <c r="C30" s="258"/>
      <c r="D30" s="258"/>
    </row>
    <row r="31" spans="1:4" ht="17" thickBot="1">
      <c r="A31" s="257"/>
      <c r="B31" s="258"/>
      <c r="C31" s="258"/>
      <c r="D31" s="258"/>
    </row>
    <row r="32" spans="1:4" ht="16" thickTop="1" thickBot="1">
      <c r="A32" s="260" t="s">
        <v>540</v>
      </c>
      <c r="C32"/>
    </row>
    <row r="33" spans="1:4" ht="18" thickTop="1" thickBot="1">
      <c r="A33" s="261" t="s">
        <v>558</v>
      </c>
      <c r="C33"/>
    </row>
    <row r="34" spans="1:4" ht="15" thickTop="1"/>
    <row r="36" spans="1:4" ht="15">
      <c r="A36" s="333" t="s">
        <v>559</v>
      </c>
      <c r="B36" s="333"/>
      <c r="C36" s="258"/>
      <c r="D36" s="258"/>
    </row>
    <row r="37" spans="1:4" ht="17" thickBot="1">
      <c r="A37" s="257"/>
      <c r="B37" s="258"/>
      <c r="C37" s="258"/>
      <c r="D37" s="258"/>
    </row>
    <row r="38" spans="1:4" ht="16" thickTop="1" thickBot="1">
      <c r="A38" s="260" t="s">
        <v>540</v>
      </c>
      <c r="C38"/>
    </row>
    <row r="39" spans="1:4" ht="18" thickTop="1" thickBot="1">
      <c r="A39" s="261" t="s">
        <v>560</v>
      </c>
      <c r="C39"/>
    </row>
    <row r="40" spans="1:4" ht="15" thickTop="1"/>
    <row r="43" spans="1:4" ht="15">
      <c r="A43" s="333" t="s">
        <v>562</v>
      </c>
      <c r="B43" s="333"/>
      <c r="C43" s="258"/>
      <c r="D43" s="258"/>
    </row>
    <row r="44" spans="1:4" ht="15" thickBot="1">
      <c r="A44" s="258"/>
      <c r="C44"/>
    </row>
    <row r="45" spans="1:4" ht="16" thickTop="1" thickBot="1">
      <c r="A45" s="260" t="s">
        <v>540</v>
      </c>
      <c r="C45"/>
    </row>
    <row r="46" spans="1:4" ht="18" thickTop="1" thickBot="1">
      <c r="A46" s="261" t="s">
        <v>563</v>
      </c>
      <c r="C46"/>
    </row>
    <row r="47" spans="1:4" ht="18" thickTop="1" thickBot="1">
      <c r="A47" s="261" t="s">
        <v>564</v>
      </c>
      <c r="C47"/>
    </row>
    <row r="48" spans="1:4" ht="15" thickTop="1"/>
    <row r="50" spans="1:4" ht="15">
      <c r="A50" s="333" t="s">
        <v>565</v>
      </c>
      <c r="B50" s="333"/>
      <c r="C50" s="258"/>
      <c r="D50" s="258"/>
    </row>
    <row r="51" spans="1:4" ht="17" thickBot="1">
      <c r="A51" s="257"/>
      <c r="B51" s="258"/>
      <c r="C51" s="258"/>
      <c r="D51" s="258"/>
    </row>
    <row r="52" spans="1:4" ht="16" thickTop="1" thickBot="1">
      <c r="A52" s="260" t="s">
        <v>540</v>
      </c>
      <c r="C52"/>
    </row>
    <row r="53" spans="1:4" ht="18" thickTop="1" thickBot="1">
      <c r="A53" s="270" t="s">
        <v>566</v>
      </c>
      <c r="C53"/>
    </row>
    <row r="54" spans="1:4" ht="18" thickTop="1" thickBot="1">
      <c r="A54" s="270" t="s">
        <v>567</v>
      </c>
      <c r="C54"/>
    </row>
    <row r="55" spans="1:4" ht="18" thickTop="1" thickBot="1">
      <c r="A55" s="270" t="s">
        <v>567</v>
      </c>
      <c r="C55"/>
    </row>
    <row r="56" spans="1:4" ht="18" thickTop="1" thickBot="1">
      <c r="A56" s="270" t="s">
        <v>568</v>
      </c>
      <c r="C56"/>
    </row>
    <row r="57" spans="1:4" ht="15" thickTop="1"/>
    <row r="59" spans="1:4" ht="15">
      <c r="A59" s="333" t="s">
        <v>569</v>
      </c>
      <c r="B59" s="333"/>
      <c r="C59" s="258"/>
      <c r="D59" s="258"/>
    </row>
    <row r="60" spans="1:4" ht="15" thickBot="1">
      <c r="A60" s="258"/>
      <c r="C60"/>
    </row>
    <row r="61" spans="1:4" ht="16" thickTop="1" thickBot="1">
      <c r="A61" s="260" t="s">
        <v>540</v>
      </c>
      <c r="C61"/>
    </row>
    <row r="62" spans="1:4" ht="18" thickTop="1" thickBot="1">
      <c r="A62" s="270" t="s">
        <v>570</v>
      </c>
      <c r="C62"/>
    </row>
    <row r="63" spans="1:4" ht="15" thickTop="1"/>
  </sheetData>
  <mergeCells count="6">
    <mergeCell ref="A3:C3"/>
    <mergeCell ref="A36:B36"/>
    <mergeCell ref="A43:B43"/>
    <mergeCell ref="A50:B50"/>
    <mergeCell ref="A59:B59"/>
    <mergeCell ref="A30:B3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C34" sqref="C34:D34"/>
    </sheetView>
  </sheetViews>
  <sheetFormatPr baseColWidth="10" defaultColWidth="8.83203125" defaultRowHeight="14" x14ac:dyDescent="0"/>
  <cols>
    <col min="2" max="2" width="15.6640625" customWidth="1"/>
    <col min="3" max="3" width="16" customWidth="1"/>
    <col min="4" max="4" width="23.5" customWidth="1"/>
    <col min="5" max="5" width="17.33203125" customWidth="1"/>
    <col min="6" max="6" width="12.83203125" customWidth="1"/>
  </cols>
  <sheetData>
    <row r="1" spans="1:14" s="75" customFormat="1" ht="18">
      <c r="A1" s="309" t="s">
        <v>0</v>
      </c>
      <c r="B1" s="309"/>
      <c r="C1" s="309"/>
      <c r="D1" s="309"/>
      <c r="E1" s="309"/>
      <c r="F1" s="309"/>
    </row>
    <row r="2" spans="1:14" s="75" customFormat="1" ht="18">
      <c r="A2" s="309" t="s">
        <v>584</v>
      </c>
      <c r="B2" s="309"/>
      <c r="C2" s="309"/>
      <c r="D2" s="309"/>
      <c r="E2" s="309"/>
      <c r="F2" s="309"/>
    </row>
    <row r="3" spans="1:14" s="75" customFormat="1" ht="58.5" customHeight="1">
      <c r="A3" s="252" t="s">
        <v>1</v>
      </c>
      <c r="B3" s="54" t="s">
        <v>411</v>
      </c>
      <c r="C3" s="100" t="s">
        <v>409</v>
      </c>
      <c r="D3" s="100" t="s">
        <v>535</v>
      </c>
      <c r="E3" s="156" t="s">
        <v>510</v>
      </c>
      <c r="F3" s="100" t="s">
        <v>451</v>
      </c>
    </row>
    <row r="4" spans="1:14" s="75" customFormat="1" ht="63.75" customHeight="1">
      <c r="A4" s="128">
        <v>1</v>
      </c>
      <c r="B4" s="58" t="s">
        <v>435</v>
      </c>
      <c r="C4" s="59">
        <v>732166</v>
      </c>
      <c r="D4" s="134" t="s">
        <v>575</v>
      </c>
      <c r="E4" s="247" t="s">
        <v>573</v>
      </c>
      <c r="F4" s="1"/>
    </row>
    <row r="5" spans="1:14" s="75" customFormat="1" ht="30" customHeight="1" thickBot="1">
      <c r="A5" s="158">
        <v>2</v>
      </c>
      <c r="B5" s="159" t="s">
        <v>436</v>
      </c>
      <c r="C5" s="175">
        <v>1406147</v>
      </c>
      <c r="D5" s="250" t="s">
        <v>509</v>
      </c>
      <c r="E5" s="250" t="s">
        <v>509</v>
      </c>
      <c r="F5" s="194"/>
    </row>
    <row r="6" spans="1:14" s="75" customFormat="1" ht="95.25" customHeight="1" thickTop="1">
      <c r="A6" s="162">
        <v>3</v>
      </c>
      <c r="B6" s="271" t="s">
        <v>422</v>
      </c>
      <c r="C6" s="272"/>
      <c r="D6" s="274" t="s">
        <v>572</v>
      </c>
      <c r="E6" s="250" t="s">
        <v>509</v>
      </c>
      <c r="F6" s="318" t="s">
        <v>452</v>
      </c>
    </row>
    <row r="7" spans="1:14" s="75" customFormat="1" ht="56.25" customHeight="1">
      <c r="A7" s="128">
        <v>4</v>
      </c>
      <c r="B7" s="58" t="s">
        <v>414</v>
      </c>
      <c r="C7" s="134">
        <v>1468780</v>
      </c>
      <c r="D7" s="134" t="s">
        <v>580</v>
      </c>
      <c r="E7" s="247" t="s">
        <v>581</v>
      </c>
      <c r="F7" s="319"/>
      <c r="J7" s="13"/>
      <c r="K7" s="13"/>
      <c r="L7" s="13"/>
      <c r="M7" s="13"/>
      <c r="N7" s="13"/>
    </row>
    <row r="8" spans="1:14" s="75" customFormat="1" ht="30" customHeight="1">
      <c r="A8" s="128">
        <v>5</v>
      </c>
      <c r="B8" s="58" t="s">
        <v>431</v>
      </c>
      <c r="C8" s="201">
        <v>465902</v>
      </c>
      <c r="D8" s="140" t="s">
        <v>509</v>
      </c>
      <c r="E8" s="253" t="s">
        <v>511</v>
      </c>
      <c r="F8" s="319"/>
      <c r="J8" s="280"/>
      <c r="K8" s="280"/>
      <c r="L8" s="281"/>
      <c r="M8" s="280"/>
      <c r="N8" s="13"/>
    </row>
    <row r="9" spans="1:14" s="75" customFormat="1" ht="55.5" customHeight="1">
      <c r="A9" s="128">
        <v>6</v>
      </c>
      <c r="B9" s="58" t="s">
        <v>413</v>
      </c>
      <c r="C9" s="59">
        <v>1641694</v>
      </c>
      <c r="D9" s="134" t="s">
        <v>578</v>
      </c>
      <c r="E9" s="247" t="s">
        <v>579</v>
      </c>
      <c r="F9" s="319"/>
      <c r="J9" s="13"/>
      <c r="K9" s="13"/>
      <c r="L9" s="13"/>
      <c r="M9" s="13"/>
      <c r="N9" s="13"/>
    </row>
    <row r="10" spans="1:14" s="75" customFormat="1" ht="55.5" customHeight="1">
      <c r="A10" s="128">
        <v>7</v>
      </c>
      <c r="B10" s="58" t="s">
        <v>415</v>
      </c>
      <c r="C10" s="59">
        <v>1005585</v>
      </c>
      <c r="D10" s="282" t="s">
        <v>582</v>
      </c>
      <c r="E10" s="250" t="s">
        <v>509</v>
      </c>
      <c r="F10" s="319"/>
    </row>
    <row r="11" spans="1:14" s="75" customFormat="1" ht="165.75" customHeight="1">
      <c r="A11" s="128">
        <v>8</v>
      </c>
      <c r="B11" s="285" t="s">
        <v>161</v>
      </c>
      <c r="C11" s="286">
        <v>982423</v>
      </c>
      <c r="D11" s="284" t="s">
        <v>583</v>
      </c>
      <c r="E11" s="287" t="s">
        <v>513</v>
      </c>
      <c r="F11" s="319"/>
    </row>
    <row r="12" spans="1:14" s="75" customFormat="1" ht="30" customHeight="1">
      <c r="A12" s="128">
        <v>9</v>
      </c>
      <c r="B12" s="58" t="s">
        <v>417</v>
      </c>
      <c r="C12" s="59">
        <v>1306405</v>
      </c>
      <c r="D12" s="283" t="s">
        <v>509</v>
      </c>
      <c r="E12" s="237" t="s">
        <v>514</v>
      </c>
      <c r="F12" s="319"/>
    </row>
    <row r="13" spans="1:14" s="75" customFormat="1" ht="30" customHeight="1">
      <c r="A13" s="128">
        <v>10</v>
      </c>
      <c r="B13" s="58" t="s">
        <v>434</v>
      </c>
      <c r="C13" s="59">
        <v>1189621</v>
      </c>
      <c r="D13" s="59" t="s">
        <v>524</v>
      </c>
      <c r="E13" s="237" t="s">
        <v>515</v>
      </c>
      <c r="F13" s="319"/>
    </row>
    <row r="14" spans="1:14" s="75" customFormat="1" ht="30" customHeight="1">
      <c r="A14" s="128">
        <v>11</v>
      </c>
      <c r="B14" s="58" t="s">
        <v>416</v>
      </c>
      <c r="C14" s="59">
        <v>1180950</v>
      </c>
      <c r="D14" s="140" t="s">
        <v>509</v>
      </c>
      <c r="E14" s="237" t="s">
        <v>517</v>
      </c>
      <c r="F14" s="319"/>
    </row>
    <row r="15" spans="1:14" s="75" customFormat="1" ht="30" customHeight="1" thickBot="1">
      <c r="A15" s="158">
        <v>12</v>
      </c>
      <c r="B15" s="159" t="s">
        <v>437</v>
      </c>
      <c r="C15" s="175">
        <v>1100828</v>
      </c>
      <c r="D15" s="140" t="s">
        <v>509</v>
      </c>
      <c r="E15" s="140" t="s">
        <v>509</v>
      </c>
      <c r="F15" s="320"/>
    </row>
    <row r="16" spans="1:14" s="75" customFormat="1" ht="30" customHeight="1" thickTop="1">
      <c r="A16" s="162">
        <v>13</v>
      </c>
      <c r="B16" s="163" t="s">
        <v>438</v>
      </c>
      <c r="C16" s="176">
        <v>1665342</v>
      </c>
      <c r="D16" s="140" t="s">
        <v>509</v>
      </c>
      <c r="E16" s="140" t="s">
        <v>509</v>
      </c>
      <c r="F16" s="318" t="s">
        <v>453</v>
      </c>
    </row>
    <row r="17" spans="1:16" s="75" customFormat="1" ht="30" customHeight="1">
      <c r="A17" s="128">
        <v>14</v>
      </c>
      <c r="B17" s="58" t="s">
        <v>439</v>
      </c>
      <c r="C17" s="59">
        <v>1799952</v>
      </c>
      <c r="D17" s="140" t="s">
        <v>509</v>
      </c>
      <c r="E17" s="238" t="s">
        <v>518</v>
      </c>
      <c r="F17" s="319"/>
    </row>
    <row r="18" spans="1:16" s="75" customFormat="1" ht="30" customHeight="1">
      <c r="A18" s="128">
        <v>15</v>
      </c>
      <c r="B18" s="58" t="s">
        <v>440</v>
      </c>
      <c r="C18" s="59">
        <v>1025760</v>
      </c>
      <c r="D18" s="59" t="s">
        <v>525</v>
      </c>
      <c r="E18" s="237" t="s">
        <v>519</v>
      </c>
      <c r="F18" s="319"/>
      <c r="M18" s="184"/>
    </row>
    <row r="19" spans="1:16" s="75" customFormat="1" ht="30" customHeight="1">
      <c r="A19" s="128">
        <v>16</v>
      </c>
      <c r="B19" s="58" t="s">
        <v>441</v>
      </c>
      <c r="C19" s="59">
        <v>1909291</v>
      </c>
      <c r="D19" s="59" t="s">
        <v>526</v>
      </c>
      <c r="E19" s="140" t="s">
        <v>509</v>
      </c>
      <c r="F19" s="319"/>
      <c r="M19" s="13"/>
      <c r="N19" s="184"/>
      <c r="O19" s="185"/>
      <c r="P19" s="184"/>
    </row>
    <row r="20" spans="1:16" s="75" customFormat="1" ht="57" customHeight="1">
      <c r="A20" s="128">
        <v>17</v>
      </c>
      <c r="B20" s="58" t="s">
        <v>266</v>
      </c>
      <c r="C20" s="59">
        <v>918503</v>
      </c>
      <c r="D20" s="140" t="s">
        <v>509</v>
      </c>
      <c r="E20" s="247" t="s">
        <v>574</v>
      </c>
      <c r="F20" s="319"/>
      <c r="K20" s="188"/>
      <c r="M20" s="189"/>
      <c r="N20" s="184"/>
      <c r="O20" s="65"/>
      <c r="P20" s="13"/>
    </row>
    <row r="21" spans="1:16" s="75" customFormat="1" ht="30" customHeight="1">
      <c r="A21" s="128">
        <v>18</v>
      </c>
      <c r="B21" s="58" t="s">
        <v>425</v>
      </c>
      <c r="C21" s="59">
        <v>850360</v>
      </c>
      <c r="D21" s="140" t="s">
        <v>509</v>
      </c>
      <c r="E21" s="239" t="s">
        <v>509</v>
      </c>
      <c r="F21" s="319"/>
      <c r="L21" s="190"/>
      <c r="M21" s="190"/>
      <c r="N21" s="184"/>
      <c r="O21" s="170"/>
      <c r="P21" s="184"/>
    </row>
    <row r="22" spans="1:16" s="75" customFormat="1" ht="30" customHeight="1">
      <c r="A22" s="128">
        <v>19</v>
      </c>
      <c r="B22" s="58" t="s">
        <v>442</v>
      </c>
      <c r="C22" s="59">
        <v>1551831</v>
      </c>
      <c r="D22" s="140" t="s">
        <v>509</v>
      </c>
      <c r="E22" s="238" t="s">
        <v>520</v>
      </c>
      <c r="F22" s="319"/>
      <c r="L22" s="13"/>
      <c r="M22" s="184"/>
      <c r="N22" s="184"/>
      <c r="O22" s="185"/>
      <c r="P22" s="184"/>
    </row>
    <row r="23" spans="1:16" s="75" customFormat="1" ht="30" customHeight="1">
      <c r="A23" s="128">
        <v>20</v>
      </c>
      <c r="B23" s="58" t="s">
        <v>443</v>
      </c>
      <c r="C23" s="59">
        <v>1032970</v>
      </c>
      <c r="D23" s="236" t="s">
        <v>527</v>
      </c>
      <c r="E23" s="240" t="s">
        <v>509</v>
      </c>
      <c r="F23" s="319"/>
      <c r="L23" s="13"/>
      <c r="M23" s="191"/>
      <c r="N23" s="192"/>
      <c r="O23" s="191"/>
      <c r="P23" s="184"/>
    </row>
    <row r="24" spans="1:16" s="75" customFormat="1" ht="62.25" customHeight="1">
      <c r="A24" s="128">
        <v>21</v>
      </c>
      <c r="B24" s="58" t="s">
        <v>444</v>
      </c>
      <c r="C24" s="59">
        <v>1303237</v>
      </c>
      <c r="D24" s="196" t="s">
        <v>509</v>
      </c>
      <c r="E24" s="278" t="s">
        <v>576</v>
      </c>
      <c r="F24" s="319"/>
      <c r="M24" s="184"/>
      <c r="N24" s="184"/>
      <c r="O24" s="185"/>
      <c r="P24" s="186"/>
    </row>
    <row r="25" spans="1:16" s="75" customFormat="1" ht="30" customHeight="1">
      <c r="A25" s="128">
        <v>22</v>
      </c>
      <c r="B25" s="58" t="s">
        <v>445</v>
      </c>
      <c r="C25" s="59">
        <v>1985370</v>
      </c>
      <c r="D25" s="141" t="s">
        <v>509</v>
      </c>
      <c r="E25" s="241" t="s">
        <v>521</v>
      </c>
      <c r="F25" s="321"/>
      <c r="M25" s="184"/>
      <c r="N25" s="184"/>
      <c r="O25" s="65"/>
      <c r="P25" s="65"/>
    </row>
    <row r="26" spans="1:16" s="75" customFormat="1" ht="30" customHeight="1">
      <c r="A26" s="129">
        <v>23</v>
      </c>
      <c r="B26" s="130" t="s">
        <v>455</v>
      </c>
      <c r="C26" s="59">
        <v>1398010</v>
      </c>
      <c r="D26" s="141" t="s">
        <v>509</v>
      </c>
      <c r="E26" s="241" t="s">
        <v>522</v>
      </c>
      <c r="F26" s="322" t="s">
        <v>453</v>
      </c>
      <c r="M26" s="184"/>
      <c r="N26" s="184"/>
      <c r="O26" s="170"/>
      <c r="P26" s="187"/>
    </row>
    <row r="27" spans="1:16" s="75" customFormat="1" ht="30" customHeight="1" thickBot="1">
      <c r="A27" s="173">
        <v>24</v>
      </c>
      <c r="B27" s="174" t="s">
        <v>456</v>
      </c>
      <c r="C27" s="175">
        <v>910330</v>
      </c>
      <c r="D27" s="159" t="s">
        <v>509</v>
      </c>
      <c r="E27" s="242" t="s">
        <v>523</v>
      </c>
      <c r="F27" s="323"/>
      <c r="M27" s="65"/>
      <c r="N27" s="182"/>
      <c r="O27" s="170"/>
      <c r="P27" s="183"/>
    </row>
    <row r="28" spans="1:16" s="75" customFormat="1" ht="30.75" customHeight="1" thickTop="1">
      <c r="A28" s="172">
        <v>25</v>
      </c>
      <c r="B28" s="177" t="s">
        <v>458</v>
      </c>
      <c r="C28" s="178">
        <v>1529636</v>
      </c>
      <c r="D28" s="193" t="s">
        <v>509</v>
      </c>
      <c r="E28" s="243" t="s">
        <v>509</v>
      </c>
      <c r="F28" s="321" t="s">
        <v>459</v>
      </c>
      <c r="M28" s="184"/>
      <c r="N28" s="184"/>
      <c r="O28" s="185"/>
      <c r="P28" s="187"/>
    </row>
    <row r="29" spans="1:16" s="75" customFormat="1" ht="24" customHeight="1">
      <c r="A29" s="128">
        <v>26</v>
      </c>
      <c r="B29" s="171" t="s">
        <v>477</v>
      </c>
      <c r="C29" s="59">
        <v>2877548</v>
      </c>
      <c r="D29" s="1"/>
      <c r="E29" s="254"/>
      <c r="F29" s="322"/>
      <c r="M29" s="184"/>
      <c r="N29" s="184"/>
      <c r="O29" s="185"/>
      <c r="P29" s="187"/>
    </row>
    <row r="30" spans="1:16" s="75" customFormat="1" ht="23.25" customHeight="1">
      <c r="A30" s="128">
        <v>27</v>
      </c>
      <c r="B30" s="171" t="s">
        <v>478</v>
      </c>
      <c r="C30" s="201">
        <v>1359805</v>
      </c>
      <c r="D30" s="193" t="s">
        <v>509</v>
      </c>
      <c r="E30" s="193" t="s">
        <v>509</v>
      </c>
      <c r="F30" s="322"/>
      <c r="M30" s="184"/>
      <c r="N30" s="184"/>
      <c r="O30" s="185"/>
      <c r="P30" s="65"/>
    </row>
    <row r="31" spans="1:16" s="75" customFormat="1" ht="26.25" customHeight="1">
      <c r="A31" s="128">
        <v>28</v>
      </c>
      <c r="B31" s="171" t="s">
        <v>483</v>
      </c>
      <c r="C31" s="59">
        <v>1534098</v>
      </c>
      <c r="D31" s="58" t="s">
        <v>514</v>
      </c>
      <c r="E31" s="238" t="s">
        <v>512</v>
      </c>
      <c r="F31" s="322"/>
      <c r="M31" s="13"/>
      <c r="N31" s="13"/>
      <c r="O31" s="13"/>
      <c r="P31" s="13"/>
    </row>
    <row r="32" spans="1:16" s="75" customFormat="1" ht="39" customHeight="1">
      <c r="A32" s="129">
        <v>29</v>
      </c>
      <c r="B32" s="199" t="s">
        <v>501</v>
      </c>
      <c r="C32" s="137">
        <v>1175244</v>
      </c>
      <c r="D32" s="245" t="s">
        <v>509</v>
      </c>
      <c r="E32" s="279" t="s">
        <v>577</v>
      </c>
      <c r="F32" s="322"/>
      <c r="K32" s="13"/>
      <c r="L32" s="13"/>
      <c r="M32" s="13"/>
      <c r="N32" s="13"/>
      <c r="O32" s="13"/>
    </row>
    <row r="33" spans="1:15" s="75" customFormat="1" ht="30" customHeight="1">
      <c r="A33" s="129">
        <v>30</v>
      </c>
      <c r="B33" s="198" t="s">
        <v>479</v>
      </c>
      <c r="C33" s="224">
        <v>1135403</v>
      </c>
      <c r="D33" s="225"/>
      <c r="E33" s="256"/>
      <c r="F33" s="322"/>
      <c r="K33" s="13"/>
      <c r="L33" s="13"/>
      <c r="M33" s="13"/>
      <c r="N33" s="13"/>
      <c r="O33" s="13"/>
    </row>
    <row r="34" spans="1:15" s="75" customFormat="1" ht="41.25" customHeight="1">
      <c r="A34" s="129">
        <v>31</v>
      </c>
      <c r="B34" s="198" t="s">
        <v>481</v>
      </c>
      <c r="C34" s="224">
        <v>1233270</v>
      </c>
      <c r="D34" s="224" t="s">
        <v>528</v>
      </c>
      <c r="E34" s="247" t="s">
        <v>529</v>
      </c>
      <c r="F34" s="322"/>
      <c r="K34" s="229"/>
      <c r="L34" s="229"/>
      <c r="M34" s="230"/>
      <c r="N34" s="211"/>
      <c r="O34" s="13"/>
    </row>
    <row r="35" spans="1:15" s="75" customFormat="1" ht="30" customHeight="1">
      <c r="A35" s="129">
        <v>32</v>
      </c>
      <c r="B35" s="198" t="s">
        <v>484</v>
      </c>
      <c r="C35" s="59">
        <v>1956983</v>
      </c>
      <c r="D35" s="1"/>
      <c r="E35" s="246" t="s">
        <v>530</v>
      </c>
      <c r="F35" s="322"/>
      <c r="K35" s="13"/>
      <c r="L35" s="13"/>
      <c r="M35" s="13"/>
      <c r="N35" s="13"/>
      <c r="O35" s="13"/>
    </row>
    <row r="36" spans="1:15" s="75" customFormat="1" ht="30" customHeight="1">
      <c r="A36" s="129">
        <v>33</v>
      </c>
      <c r="B36" s="198" t="s">
        <v>482</v>
      </c>
      <c r="C36" s="59">
        <v>4000000</v>
      </c>
      <c r="D36" s="223"/>
      <c r="E36" s="244"/>
      <c r="F36" s="322"/>
      <c r="K36" s="13"/>
      <c r="L36" s="13"/>
      <c r="M36" s="13"/>
      <c r="N36" s="13"/>
      <c r="O36" s="13"/>
    </row>
    <row r="37" spans="1:15" s="75" customFormat="1" ht="30" customHeight="1">
      <c r="A37" s="129">
        <v>34</v>
      </c>
      <c r="B37" s="198" t="s">
        <v>476</v>
      </c>
      <c r="C37" s="59">
        <v>2379766</v>
      </c>
      <c r="D37" s="225" t="s">
        <v>531</v>
      </c>
      <c r="E37" s="256" t="s">
        <v>533</v>
      </c>
      <c r="F37" s="322"/>
    </row>
    <row r="38" spans="1:15" s="75" customFormat="1" ht="30" customHeight="1">
      <c r="A38" s="129">
        <v>35</v>
      </c>
      <c r="B38" s="198" t="s">
        <v>475</v>
      </c>
      <c r="C38" s="201">
        <v>3219994</v>
      </c>
      <c r="D38" s="228" t="s">
        <v>509</v>
      </c>
      <c r="E38" s="253" t="s">
        <v>532</v>
      </c>
      <c r="F38" s="322"/>
    </row>
    <row r="39" spans="1:15" s="75" customFormat="1" ht="30" customHeight="1">
      <c r="A39" s="129">
        <v>36</v>
      </c>
      <c r="B39" s="198" t="s">
        <v>474</v>
      </c>
      <c r="C39" s="234">
        <v>0</v>
      </c>
      <c r="D39" s="275"/>
      <c r="E39" s="235"/>
      <c r="F39" s="322"/>
    </row>
    <row r="40" spans="1:15" s="75" customFormat="1" ht="30" customHeight="1">
      <c r="A40" s="129">
        <v>37</v>
      </c>
      <c r="B40" s="198" t="s">
        <v>480</v>
      </c>
      <c r="C40" s="233">
        <v>1052680</v>
      </c>
      <c r="D40" s="249"/>
      <c r="E40" s="255" t="s">
        <v>534</v>
      </c>
      <c r="F40" s="322"/>
    </row>
    <row r="41" spans="1:15" s="75" customFormat="1" ht="30" customHeight="1">
      <c r="E41" s="251"/>
    </row>
  </sheetData>
  <mergeCells count="6">
    <mergeCell ref="F28:F40"/>
    <mergeCell ref="A1:F1"/>
    <mergeCell ref="A2:F2"/>
    <mergeCell ref="F6:F15"/>
    <mergeCell ref="F16:F25"/>
    <mergeCell ref="F26:F27"/>
  </mergeCells>
  <pageMargins left="0" right="0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6" workbookViewId="0">
      <selection activeCell="C21" sqref="C21"/>
    </sheetView>
  </sheetViews>
  <sheetFormatPr baseColWidth="10" defaultColWidth="8.83203125" defaultRowHeight="14" x14ac:dyDescent="0"/>
  <cols>
    <col min="2" max="2" width="16.5" customWidth="1"/>
    <col min="6" max="6" width="16.5" customWidth="1"/>
    <col min="7" max="7" width="14.5" customWidth="1"/>
  </cols>
  <sheetData>
    <row r="1" spans="1:7" s="26" customFormat="1" ht="30" customHeight="1">
      <c r="A1" s="289" t="s">
        <v>0</v>
      </c>
      <c r="B1" s="289"/>
      <c r="C1" s="289"/>
      <c r="D1" s="289"/>
      <c r="E1" s="289"/>
      <c r="F1" s="289"/>
      <c r="G1" s="289"/>
    </row>
    <row r="2" spans="1:7" s="26" customFormat="1" ht="30" customHeight="1">
      <c r="A2" s="289" t="s">
        <v>107</v>
      </c>
      <c r="B2" s="289"/>
      <c r="C2" s="289"/>
      <c r="D2" s="289"/>
      <c r="E2" s="289"/>
      <c r="F2" s="289"/>
      <c r="G2" s="289"/>
    </row>
    <row r="3" spans="1:7" ht="30" customHeight="1">
      <c r="A3" s="5" t="s">
        <v>1</v>
      </c>
      <c r="B3" s="5" t="s">
        <v>2</v>
      </c>
      <c r="C3" s="6" t="s">
        <v>108</v>
      </c>
      <c r="D3" s="6" t="s">
        <v>109</v>
      </c>
      <c r="E3" s="6" t="s">
        <v>10</v>
      </c>
      <c r="F3" s="5" t="s">
        <v>110</v>
      </c>
      <c r="G3" s="30" t="s">
        <v>111</v>
      </c>
    </row>
    <row r="4" spans="1:7" ht="30" customHeight="1">
      <c r="A4" s="31">
        <v>1</v>
      </c>
      <c r="B4" s="1" t="s">
        <v>112</v>
      </c>
      <c r="C4" s="32">
        <v>44514</v>
      </c>
      <c r="D4" s="33">
        <v>19848</v>
      </c>
      <c r="E4" s="33">
        <v>24666</v>
      </c>
      <c r="F4" s="34">
        <v>0.45</v>
      </c>
      <c r="G4" s="34">
        <v>0.55000000000000004</v>
      </c>
    </row>
    <row r="5" spans="1:7" ht="30" customHeight="1">
      <c r="A5" s="31">
        <v>2</v>
      </c>
      <c r="B5" s="1" t="s">
        <v>113</v>
      </c>
      <c r="C5" s="33">
        <v>63874</v>
      </c>
      <c r="D5" s="33">
        <v>28449</v>
      </c>
      <c r="E5" s="33">
        <v>35425</v>
      </c>
      <c r="F5" s="34">
        <v>0.45</v>
      </c>
      <c r="G5" s="34">
        <v>0.55000000000000004</v>
      </c>
    </row>
    <row r="6" spans="1:7" ht="30" customHeight="1">
      <c r="A6" s="31">
        <v>3</v>
      </c>
      <c r="B6" s="1" t="s">
        <v>114</v>
      </c>
      <c r="C6" s="33">
        <v>110981</v>
      </c>
      <c r="D6" s="33">
        <v>64758</v>
      </c>
      <c r="E6" s="33">
        <v>46223</v>
      </c>
      <c r="F6" s="34">
        <v>0.57999999999999996</v>
      </c>
      <c r="G6" s="34">
        <v>0.42</v>
      </c>
    </row>
    <row r="7" spans="1:7" ht="30" customHeight="1">
      <c r="A7" s="31">
        <v>4</v>
      </c>
      <c r="B7" s="1" t="s">
        <v>115</v>
      </c>
      <c r="C7" s="33">
        <v>122316</v>
      </c>
      <c r="D7" s="33">
        <v>68250</v>
      </c>
      <c r="E7" s="33">
        <v>54066</v>
      </c>
      <c r="F7" s="34">
        <v>0.56000000000000005</v>
      </c>
      <c r="G7" s="34">
        <v>0.44</v>
      </c>
    </row>
    <row r="8" spans="1:7" ht="30" customHeight="1">
      <c r="A8" s="31">
        <v>5</v>
      </c>
      <c r="B8" s="1" t="s">
        <v>116</v>
      </c>
      <c r="C8" s="33">
        <v>93166</v>
      </c>
      <c r="D8" s="33">
        <v>44906</v>
      </c>
      <c r="E8" s="33">
        <v>48206</v>
      </c>
      <c r="F8" s="34">
        <v>0.48</v>
      </c>
      <c r="G8" s="34">
        <v>0.52</v>
      </c>
    </row>
    <row r="9" spans="1:7" ht="30" customHeight="1">
      <c r="A9" s="31">
        <v>6</v>
      </c>
      <c r="B9" s="1" t="s">
        <v>117</v>
      </c>
      <c r="C9" s="33">
        <v>56109</v>
      </c>
      <c r="D9" s="33">
        <v>27220</v>
      </c>
      <c r="E9" s="33">
        <v>28889</v>
      </c>
      <c r="F9" s="34">
        <v>0.49</v>
      </c>
      <c r="G9" s="34">
        <v>0.51</v>
      </c>
    </row>
    <row r="10" spans="1:7" ht="30" customHeight="1">
      <c r="A10" s="31">
        <v>7</v>
      </c>
      <c r="B10" s="1" t="s">
        <v>118</v>
      </c>
      <c r="C10" s="33">
        <v>31</v>
      </c>
      <c r="D10" s="33">
        <v>0</v>
      </c>
      <c r="E10" s="33">
        <v>31</v>
      </c>
      <c r="F10" s="34">
        <v>0</v>
      </c>
      <c r="G10" s="34">
        <v>1</v>
      </c>
    </row>
    <row r="11" spans="1:7" ht="30" customHeight="1">
      <c r="A11" s="31">
        <v>8</v>
      </c>
      <c r="B11" s="1" t="s">
        <v>119</v>
      </c>
      <c r="C11" s="33">
        <v>71271</v>
      </c>
      <c r="D11" s="33">
        <v>29699</v>
      </c>
      <c r="E11" s="33">
        <v>41572</v>
      </c>
      <c r="F11" s="34">
        <v>0.42</v>
      </c>
      <c r="G11" s="34">
        <v>0.57999999999999996</v>
      </c>
    </row>
    <row r="12" spans="1:7" ht="30" customHeight="1">
      <c r="A12" s="31">
        <v>9</v>
      </c>
      <c r="B12" s="1" t="s">
        <v>120</v>
      </c>
      <c r="C12" s="33">
        <v>56478</v>
      </c>
      <c r="D12" s="33">
        <v>30677</v>
      </c>
      <c r="E12" s="33">
        <v>25801</v>
      </c>
      <c r="F12" s="34">
        <v>0.54</v>
      </c>
      <c r="G12" s="34">
        <v>0.46</v>
      </c>
    </row>
    <row r="13" spans="1:7" ht="30" customHeight="1">
      <c r="A13" s="31">
        <v>10</v>
      </c>
      <c r="B13" s="1" t="s">
        <v>121</v>
      </c>
      <c r="C13" s="33">
        <v>45883</v>
      </c>
      <c r="D13" s="33">
        <v>26896</v>
      </c>
      <c r="E13" s="33">
        <v>18987</v>
      </c>
      <c r="F13" s="34">
        <v>0.59</v>
      </c>
      <c r="G13" s="34">
        <v>0.41</v>
      </c>
    </row>
    <row r="14" spans="1:7" ht="30" customHeight="1">
      <c r="A14" s="31">
        <v>11</v>
      </c>
      <c r="B14" s="1" t="s">
        <v>122</v>
      </c>
      <c r="C14" s="33">
        <v>46361</v>
      </c>
      <c r="D14" s="33">
        <v>34031</v>
      </c>
      <c r="E14" s="33">
        <v>12330</v>
      </c>
      <c r="F14" s="34">
        <v>0.73</v>
      </c>
      <c r="G14" s="34">
        <v>0.27</v>
      </c>
    </row>
    <row r="15" spans="1:7" ht="30" customHeight="1">
      <c r="A15" s="31">
        <v>12</v>
      </c>
      <c r="B15" s="1" t="s">
        <v>123</v>
      </c>
      <c r="C15" s="33">
        <v>9872</v>
      </c>
      <c r="D15" s="33">
        <v>5406</v>
      </c>
      <c r="E15" s="33">
        <v>4466</v>
      </c>
      <c r="F15" s="34">
        <v>0.55000000000000004</v>
      </c>
      <c r="G15" s="34">
        <v>0.45</v>
      </c>
    </row>
    <row r="16" spans="1:7" ht="30" customHeight="1">
      <c r="A16" s="31">
        <v>13</v>
      </c>
      <c r="B16" s="1" t="s">
        <v>124</v>
      </c>
      <c r="C16" s="33">
        <v>41957</v>
      </c>
      <c r="D16" s="33">
        <v>12351</v>
      </c>
      <c r="E16" s="33">
        <v>29606</v>
      </c>
      <c r="F16" s="34">
        <v>0.28999999999999998</v>
      </c>
      <c r="G16" s="34">
        <v>0.71</v>
      </c>
    </row>
    <row r="17" spans="1:7" ht="30" customHeight="1">
      <c r="A17" s="31">
        <v>14</v>
      </c>
      <c r="B17" s="1" t="s">
        <v>125</v>
      </c>
      <c r="C17" s="33">
        <v>42933</v>
      </c>
      <c r="D17" s="33">
        <v>18412</v>
      </c>
      <c r="E17" s="33">
        <v>24521</v>
      </c>
      <c r="F17" s="34">
        <v>0.43</v>
      </c>
      <c r="G17" s="34">
        <v>0.56999999999999995</v>
      </c>
    </row>
    <row r="18" spans="1:7" ht="30" customHeight="1">
      <c r="A18" s="31">
        <v>15</v>
      </c>
      <c r="B18" s="1" t="s">
        <v>126</v>
      </c>
      <c r="C18" s="33">
        <v>69497</v>
      </c>
      <c r="D18" s="33">
        <v>27164</v>
      </c>
      <c r="E18" s="33">
        <v>42333</v>
      </c>
      <c r="F18" s="34">
        <v>0.39</v>
      </c>
      <c r="G18" s="34">
        <v>0.61</v>
      </c>
    </row>
    <row r="19" spans="1:7" ht="30" customHeight="1">
      <c r="A19" s="31">
        <v>16</v>
      </c>
      <c r="B19" s="1" t="s">
        <v>127</v>
      </c>
      <c r="C19" s="33">
        <v>91559</v>
      </c>
      <c r="D19" s="33">
        <v>39251</v>
      </c>
      <c r="E19" s="33">
        <v>52308</v>
      </c>
      <c r="F19" s="34">
        <v>0.43</v>
      </c>
      <c r="G19" s="34">
        <v>0.56999999999999995</v>
      </c>
    </row>
    <row r="20" spans="1:7" ht="30" customHeight="1">
      <c r="A20" s="31">
        <v>17</v>
      </c>
      <c r="B20" s="1" t="s">
        <v>128</v>
      </c>
      <c r="C20" s="33">
        <v>34823</v>
      </c>
      <c r="D20" s="33">
        <v>18501</v>
      </c>
      <c r="E20" s="33">
        <v>16322</v>
      </c>
      <c r="F20" s="34">
        <v>0.53</v>
      </c>
      <c r="G20" s="34">
        <v>0.47</v>
      </c>
    </row>
    <row r="21" spans="1:7" ht="30" customHeight="1">
      <c r="A21" s="5"/>
      <c r="B21" s="5" t="s">
        <v>5</v>
      </c>
      <c r="C21" s="35">
        <v>1001625</v>
      </c>
      <c r="D21" s="35">
        <v>495819</v>
      </c>
      <c r="E21" s="35">
        <v>505806</v>
      </c>
      <c r="F21" s="36">
        <v>0.5</v>
      </c>
      <c r="G21" s="36">
        <v>0.5</v>
      </c>
    </row>
    <row r="22" spans="1:7" ht="30" hidden="1" customHeight="1">
      <c r="A22" s="13"/>
      <c r="B22" s="13"/>
      <c r="C22" s="17"/>
      <c r="D22" s="17"/>
      <c r="E22" s="17"/>
      <c r="F22" s="13"/>
      <c r="G22" s="13"/>
    </row>
    <row r="23" spans="1:7" hidden="1">
      <c r="A23" s="13"/>
      <c r="B23" s="13"/>
      <c r="C23" s="17"/>
      <c r="D23" s="17"/>
      <c r="E23" s="17"/>
      <c r="F23" s="13"/>
      <c r="G23" s="13"/>
    </row>
    <row r="24" spans="1:7" hidden="1">
      <c r="A24" s="13"/>
      <c r="B24" s="13"/>
      <c r="C24" s="17"/>
      <c r="D24" s="17"/>
      <c r="E24" s="17"/>
      <c r="F24" s="13"/>
      <c r="G24" s="13"/>
    </row>
    <row r="25" spans="1:7" hidden="1">
      <c r="A25" s="13"/>
      <c r="B25" s="13"/>
      <c r="C25" s="17"/>
      <c r="D25" s="17"/>
      <c r="E25" s="17"/>
      <c r="F25" s="13"/>
      <c r="G25" s="13"/>
    </row>
    <row r="26" spans="1:7" hidden="1">
      <c r="A26" s="13"/>
      <c r="B26" s="13"/>
      <c r="C26" s="17"/>
      <c r="D26" s="17"/>
      <c r="E26" s="17"/>
      <c r="F26" s="13"/>
      <c r="G26" s="13"/>
    </row>
    <row r="27" spans="1:7" hidden="1">
      <c r="A27" s="13"/>
      <c r="B27" s="18"/>
      <c r="C27" s="17"/>
      <c r="D27" s="17"/>
      <c r="E27" s="17"/>
      <c r="F27" s="18"/>
      <c r="G27" s="18"/>
    </row>
    <row r="28" spans="1:7" hidden="1">
      <c r="C28" s="3"/>
      <c r="D28" s="3"/>
      <c r="E28" s="3"/>
    </row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</sheetData>
  <mergeCells count="2">
    <mergeCell ref="A1:G1"/>
    <mergeCell ref="A2:G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110" zoomScaleNormal="110" zoomScalePageLayoutView="110" workbookViewId="0">
      <selection activeCell="C14" sqref="C14:G14"/>
    </sheetView>
  </sheetViews>
  <sheetFormatPr baseColWidth="10" defaultColWidth="8.83203125" defaultRowHeight="26" customHeight="1" x14ac:dyDescent="0"/>
  <cols>
    <col min="2" max="2" width="15" customWidth="1"/>
    <col min="3" max="3" width="12.6640625" customWidth="1"/>
    <col min="4" max="4" width="11.5" customWidth="1"/>
    <col min="5" max="5" width="12.33203125" customWidth="1"/>
    <col min="6" max="6" width="13.83203125" customWidth="1"/>
    <col min="7" max="7" width="14.5" customWidth="1"/>
  </cols>
  <sheetData>
    <row r="1" spans="1:8" ht="26" customHeight="1">
      <c r="A1" s="288" t="s">
        <v>0</v>
      </c>
      <c r="B1" s="288"/>
      <c r="C1" s="288"/>
      <c r="D1" s="288"/>
      <c r="E1" s="288"/>
      <c r="F1" s="288"/>
      <c r="G1" s="288"/>
    </row>
    <row r="2" spans="1:8" ht="26" customHeight="1">
      <c r="A2" s="288" t="s">
        <v>41</v>
      </c>
      <c r="B2" s="288"/>
      <c r="C2" s="288"/>
      <c r="D2" s="288"/>
      <c r="E2" s="288"/>
      <c r="F2" s="288"/>
      <c r="G2" s="288"/>
    </row>
    <row r="3" spans="1:8" ht="33.75" customHeight="1">
      <c r="A3" s="5" t="s">
        <v>1</v>
      </c>
      <c r="B3" s="5" t="s">
        <v>2</v>
      </c>
      <c r="C3" s="6" t="s">
        <v>3</v>
      </c>
      <c r="D3" s="11" t="s">
        <v>4</v>
      </c>
      <c r="E3" s="6" t="s">
        <v>10</v>
      </c>
      <c r="F3" s="6" t="s">
        <v>6</v>
      </c>
      <c r="G3" s="6" t="s">
        <v>7</v>
      </c>
    </row>
    <row r="4" spans="1:8" ht="26" customHeight="1">
      <c r="A4" s="1">
        <v>1</v>
      </c>
      <c r="B4" s="1" t="s">
        <v>42</v>
      </c>
      <c r="C4" s="7">
        <v>60998</v>
      </c>
      <c r="D4" s="8">
        <v>22602</v>
      </c>
      <c r="E4" s="7">
        <v>38396</v>
      </c>
      <c r="F4" s="9">
        <v>0.37</v>
      </c>
      <c r="G4" s="9">
        <v>0.63</v>
      </c>
    </row>
    <row r="5" spans="1:8" ht="26" customHeight="1">
      <c r="A5" s="1">
        <v>2</v>
      </c>
      <c r="B5" s="1" t="s">
        <v>43</v>
      </c>
      <c r="C5" s="7">
        <v>43241</v>
      </c>
      <c r="D5" s="8">
        <v>14756</v>
      </c>
      <c r="E5" s="7">
        <v>28485</v>
      </c>
      <c r="F5" s="9">
        <v>0.34</v>
      </c>
      <c r="G5" s="9">
        <v>0.66</v>
      </c>
    </row>
    <row r="6" spans="1:8" ht="26" customHeight="1">
      <c r="A6" s="1">
        <v>3</v>
      </c>
      <c r="B6" s="1" t="s">
        <v>44</v>
      </c>
      <c r="C6" s="7">
        <v>119732</v>
      </c>
      <c r="D6" s="8">
        <v>33624</v>
      </c>
      <c r="E6" s="7">
        <v>86108</v>
      </c>
      <c r="F6" s="9">
        <v>0.28000000000000003</v>
      </c>
      <c r="G6" s="9">
        <v>0.72</v>
      </c>
    </row>
    <row r="7" spans="1:8" ht="26" customHeight="1">
      <c r="A7" s="1">
        <v>4</v>
      </c>
      <c r="B7" s="1" t="s">
        <v>45</v>
      </c>
      <c r="C7" s="7">
        <v>96627</v>
      </c>
      <c r="D7" s="8">
        <v>43367</v>
      </c>
      <c r="E7" s="7">
        <v>53260</v>
      </c>
      <c r="F7" s="9">
        <v>0.45</v>
      </c>
      <c r="G7" s="9">
        <v>0.55000000000000004</v>
      </c>
    </row>
    <row r="8" spans="1:8" ht="26" customHeight="1">
      <c r="A8" s="1">
        <v>5</v>
      </c>
      <c r="B8" s="1" t="s">
        <v>46</v>
      </c>
      <c r="C8" s="7">
        <v>40634</v>
      </c>
      <c r="D8" s="8">
        <v>15931</v>
      </c>
      <c r="E8" s="7">
        <v>24703</v>
      </c>
      <c r="F8" s="9">
        <v>0.39</v>
      </c>
      <c r="G8" s="9">
        <v>0.61</v>
      </c>
    </row>
    <row r="9" spans="1:8" ht="26" customHeight="1">
      <c r="A9" s="1">
        <v>6</v>
      </c>
      <c r="B9" s="1" t="s">
        <v>47</v>
      </c>
      <c r="C9" s="7">
        <v>50804</v>
      </c>
      <c r="D9" s="8">
        <v>23945</v>
      </c>
      <c r="E9" s="7">
        <v>26859</v>
      </c>
      <c r="F9" s="9">
        <v>0.47</v>
      </c>
      <c r="G9" s="9">
        <v>0.53</v>
      </c>
    </row>
    <row r="10" spans="1:8" ht="26" customHeight="1">
      <c r="A10" s="1">
        <v>7</v>
      </c>
      <c r="B10" s="1" t="s">
        <v>48</v>
      </c>
      <c r="C10" s="7">
        <v>89564</v>
      </c>
      <c r="D10" s="8">
        <v>27572</v>
      </c>
      <c r="E10" s="7">
        <v>61992</v>
      </c>
      <c r="F10" s="9">
        <v>0.31</v>
      </c>
      <c r="G10" s="9">
        <v>0.69</v>
      </c>
    </row>
    <row r="11" spans="1:8" ht="26" customHeight="1">
      <c r="A11" s="1">
        <v>8</v>
      </c>
      <c r="B11" s="1" t="s">
        <v>49</v>
      </c>
      <c r="C11" s="7">
        <v>47664</v>
      </c>
      <c r="D11" s="8">
        <v>19812</v>
      </c>
      <c r="E11" s="7">
        <v>27852</v>
      </c>
      <c r="F11" s="9">
        <v>0.42</v>
      </c>
      <c r="G11" s="9">
        <v>0.57999999999999996</v>
      </c>
    </row>
    <row r="12" spans="1:8" ht="26" customHeight="1">
      <c r="A12" s="1">
        <v>9</v>
      </c>
      <c r="B12" s="1" t="s">
        <v>50</v>
      </c>
      <c r="C12" s="7">
        <v>45511</v>
      </c>
      <c r="D12" s="8">
        <v>14991</v>
      </c>
      <c r="E12" s="7">
        <v>30520</v>
      </c>
      <c r="F12" s="9">
        <v>0.33</v>
      </c>
      <c r="G12" s="9">
        <v>0.67</v>
      </c>
    </row>
    <row r="13" spans="1:8" ht="26" customHeight="1">
      <c r="A13" s="1">
        <v>10</v>
      </c>
      <c r="B13" s="1" t="s">
        <v>51</v>
      </c>
      <c r="C13" s="7">
        <v>58259</v>
      </c>
      <c r="D13" s="8">
        <v>22055</v>
      </c>
      <c r="E13" s="7">
        <v>36204</v>
      </c>
      <c r="F13" s="9">
        <v>0.38</v>
      </c>
      <c r="G13" s="9">
        <v>0.62</v>
      </c>
    </row>
    <row r="14" spans="1:8" s="4" customFormat="1" ht="26" customHeight="1">
      <c r="A14" s="5">
        <v>11</v>
      </c>
      <c r="B14" s="5" t="s">
        <v>5</v>
      </c>
      <c r="C14" s="19">
        <v>653034</v>
      </c>
      <c r="D14" s="11">
        <v>238655</v>
      </c>
      <c r="E14" s="19">
        <v>414379</v>
      </c>
      <c r="F14" s="20">
        <v>0.37</v>
      </c>
      <c r="G14" s="20">
        <v>0.63</v>
      </c>
    </row>
    <row r="15" spans="1:8" ht="26" customHeight="1">
      <c r="A15" s="13"/>
      <c r="B15" s="13"/>
      <c r="C15" s="14"/>
      <c r="D15" s="15"/>
      <c r="E15" s="14"/>
      <c r="F15" s="16"/>
      <c r="G15" s="16"/>
      <c r="H15" s="13"/>
    </row>
    <row r="16" spans="1:8" ht="26" customHeight="1">
      <c r="A16" s="13"/>
      <c r="B16" s="13"/>
      <c r="C16" s="14"/>
      <c r="D16" s="15"/>
      <c r="E16" s="14"/>
      <c r="F16" s="16"/>
      <c r="G16" s="16"/>
      <c r="H16" s="13"/>
    </row>
    <row r="17" spans="1:8" ht="26" customHeight="1">
      <c r="A17" s="13"/>
      <c r="B17" s="13"/>
      <c r="C17" s="14"/>
      <c r="D17" s="15"/>
      <c r="E17" s="14"/>
      <c r="F17" s="16"/>
      <c r="G17" s="16"/>
      <c r="H17" s="13"/>
    </row>
    <row r="18" spans="1:8" ht="26" customHeight="1">
      <c r="A18" s="13"/>
      <c r="B18" s="13"/>
      <c r="C18" s="14"/>
      <c r="D18" s="15"/>
      <c r="E18" s="14"/>
      <c r="F18" s="16"/>
      <c r="G18" s="16"/>
      <c r="H18" s="13"/>
    </row>
    <row r="19" spans="1:8" ht="26" customHeight="1">
      <c r="A19" s="13"/>
      <c r="B19" s="13"/>
      <c r="C19" s="14"/>
      <c r="D19" s="15"/>
      <c r="E19" s="14"/>
      <c r="F19" s="16"/>
      <c r="G19" s="16"/>
      <c r="H19" s="13"/>
    </row>
    <row r="20" spans="1:8" ht="26" customHeight="1">
      <c r="A20" s="13"/>
      <c r="B20" s="13"/>
      <c r="C20" s="14"/>
      <c r="D20" s="15"/>
      <c r="E20" s="17"/>
      <c r="F20" s="16"/>
      <c r="G20" s="16"/>
      <c r="H20" s="13"/>
    </row>
    <row r="21" spans="1:8" ht="26" customHeight="1">
      <c r="A21" s="13"/>
      <c r="B21" s="13"/>
      <c r="C21" s="14"/>
      <c r="D21" s="15"/>
      <c r="E21" s="17"/>
      <c r="F21" s="16"/>
      <c r="G21" s="16"/>
      <c r="H21" s="13"/>
    </row>
    <row r="22" spans="1:8" ht="26" customHeight="1">
      <c r="A22" s="13"/>
      <c r="B22" s="13"/>
      <c r="C22" s="14"/>
      <c r="D22" s="15"/>
      <c r="E22" s="14"/>
      <c r="F22" s="16"/>
      <c r="G22" s="16"/>
      <c r="H22" s="13"/>
    </row>
    <row r="23" spans="1:8" ht="26" customHeight="1">
      <c r="A23" s="13"/>
      <c r="B23" s="13"/>
      <c r="C23" s="14"/>
      <c r="D23" s="15"/>
      <c r="E23" s="14"/>
      <c r="F23" s="16"/>
      <c r="G23" s="16"/>
      <c r="H23" s="13"/>
    </row>
    <row r="24" spans="1:8" ht="26" customHeight="1">
      <c r="A24" s="13"/>
      <c r="B24" s="13"/>
      <c r="C24" s="14"/>
      <c r="D24" s="15"/>
      <c r="E24" s="14"/>
      <c r="F24" s="16"/>
      <c r="G24" s="16"/>
      <c r="H24" s="13"/>
    </row>
    <row r="25" spans="1:8" ht="26" customHeight="1">
      <c r="A25" s="13"/>
      <c r="B25" s="13"/>
      <c r="C25" s="14"/>
      <c r="D25" s="15"/>
      <c r="E25" s="14"/>
      <c r="F25" s="16"/>
      <c r="G25" s="16"/>
      <c r="H25" s="13"/>
    </row>
    <row r="26" spans="1:8" ht="26" customHeight="1">
      <c r="A26" s="13"/>
      <c r="B26" s="13"/>
      <c r="C26" s="14"/>
      <c r="D26" s="15"/>
      <c r="E26" s="14"/>
      <c r="F26" s="16"/>
      <c r="G26" s="16"/>
      <c r="H26" s="13"/>
    </row>
    <row r="27" spans="1:8" ht="26" customHeight="1">
      <c r="A27" s="13"/>
      <c r="B27" s="13"/>
      <c r="C27" s="14"/>
      <c r="D27" s="15"/>
      <c r="E27" s="14"/>
      <c r="F27" s="16"/>
      <c r="G27" s="16"/>
      <c r="H27" s="13"/>
    </row>
    <row r="28" spans="1:8" ht="26" customHeight="1">
      <c r="A28" s="13"/>
      <c r="B28" s="13"/>
      <c r="C28" s="14"/>
      <c r="D28" s="15"/>
      <c r="E28" s="14"/>
      <c r="F28" s="16"/>
      <c r="G28" s="16"/>
      <c r="H28" s="13"/>
    </row>
    <row r="29" spans="1:8" ht="26" customHeight="1">
      <c r="A29" s="13"/>
      <c r="B29" s="13"/>
      <c r="C29" s="14"/>
      <c r="D29" s="15"/>
      <c r="E29" s="14"/>
      <c r="F29" s="16"/>
      <c r="G29" s="16"/>
      <c r="H29" s="13"/>
    </row>
    <row r="30" spans="1:8" ht="26" customHeight="1">
      <c r="A30" s="13"/>
      <c r="B30" s="13"/>
      <c r="C30" s="14"/>
      <c r="D30" s="15"/>
      <c r="E30" s="14"/>
      <c r="F30" s="16"/>
      <c r="G30" s="16"/>
      <c r="H30" s="13"/>
    </row>
    <row r="31" spans="1:8" ht="26" customHeight="1">
      <c r="A31" s="13"/>
      <c r="B31" s="13"/>
      <c r="C31" s="14"/>
      <c r="D31" s="15"/>
      <c r="E31" s="14"/>
      <c r="F31" s="16"/>
      <c r="G31" s="16"/>
      <c r="H31" s="13"/>
    </row>
    <row r="32" spans="1:8" ht="26" customHeight="1">
      <c r="A32" s="13"/>
      <c r="B32" s="13"/>
      <c r="C32" s="14"/>
      <c r="D32" s="15"/>
      <c r="E32" s="14"/>
      <c r="F32" s="16"/>
      <c r="G32" s="16"/>
      <c r="H32" s="13"/>
    </row>
    <row r="33" spans="1:8" ht="26" customHeight="1">
      <c r="A33" s="13"/>
      <c r="B33" s="13"/>
      <c r="C33" s="14"/>
      <c r="D33" s="14"/>
      <c r="E33" s="14"/>
      <c r="F33" s="16"/>
      <c r="G33" s="16"/>
      <c r="H33" s="13"/>
    </row>
    <row r="34" spans="1:8" ht="26" customHeight="1">
      <c r="A34" s="13"/>
      <c r="B34" s="13"/>
      <c r="C34" s="14"/>
      <c r="D34" s="15"/>
      <c r="E34" s="14"/>
      <c r="F34" s="16"/>
      <c r="G34" s="16"/>
      <c r="H34" s="13"/>
    </row>
    <row r="35" spans="1:8" ht="26" customHeight="1">
      <c r="A35" s="13"/>
      <c r="B35" s="18"/>
      <c r="C35" s="14"/>
      <c r="D35" s="15"/>
      <c r="E35" s="14"/>
      <c r="F35" s="16"/>
      <c r="G35" s="16"/>
      <c r="H35" s="13"/>
    </row>
    <row r="36" spans="1:8" ht="26" customHeight="1">
      <c r="A36" s="13"/>
      <c r="B36" s="13"/>
      <c r="C36" s="13"/>
      <c r="D36" s="13"/>
      <c r="E36" s="13"/>
      <c r="F36" s="13"/>
      <c r="G36" s="13"/>
      <c r="H36" s="13"/>
    </row>
  </sheetData>
  <mergeCells count="2">
    <mergeCell ref="A1:G1"/>
    <mergeCell ref="A2:G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2" workbookViewId="0">
      <selection activeCell="C15" sqref="C15:G15"/>
    </sheetView>
  </sheetViews>
  <sheetFormatPr baseColWidth="10" defaultColWidth="8.83203125" defaultRowHeight="14" x14ac:dyDescent="0"/>
  <cols>
    <col min="2" max="2" width="12.6640625" customWidth="1"/>
    <col min="3" max="3" width="13.1640625" customWidth="1"/>
    <col min="4" max="4" width="20.1640625" style="3" customWidth="1"/>
    <col min="5" max="5" width="11.83203125" customWidth="1"/>
    <col min="6" max="6" width="16.5" style="3" customWidth="1"/>
    <col min="7" max="7" width="14.5" style="3" customWidth="1"/>
  </cols>
  <sheetData>
    <row r="1" spans="1:7" ht="16">
      <c r="A1" s="1"/>
      <c r="B1" s="1"/>
      <c r="C1" s="41" t="s">
        <v>149</v>
      </c>
      <c r="D1" s="49"/>
      <c r="E1" s="31"/>
      <c r="F1" s="2"/>
      <c r="G1" s="2"/>
    </row>
    <row r="2" spans="1:7" ht="16">
      <c r="A2" s="1"/>
      <c r="B2" s="1"/>
      <c r="C2" s="41" t="s">
        <v>150</v>
      </c>
      <c r="D2" s="49"/>
      <c r="E2" s="1"/>
      <c r="F2" s="2"/>
      <c r="G2" s="2"/>
    </row>
    <row r="3" spans="1:7" ht="28">
      <c r="A3" s="5" t="s">
        <v>1</v>
      </c>
      <c r="B3" s="5" t="s">
        <v>151</v>
      </c>
      <c r="C3" s="5" t="s">
        <v>152</v>
      </c>
      <c r="D3" s="6" t="s">
        <v>153</v>
      </c>
      <c r="E3" s="5" t="s">
        <v>83</v>
      </c>
      <c r="F3" s="6" t="s">
        <v>154</v>
      </c>
      <c r="G3" s="6" t="s">
        <v>155</v>
      </c>
    </row>
    <row r="4" spans="1:7">
      <c r="A4" s="31">
        <v>1</v>
      </c>
      <c r="B4" s="1" t="s">
        <v>156</v>
      </c>
      <c r="C4" s="31">
        <v>81435</v>
      </c>
      <c r="D4" s="33">
        <v>54927</v>
      </c>
      <c r="E4" s="31">
        <v>26508</v>
      </c>
      <c r="F4" s="47">
        <v>0.67</v>
      </c>
      <c r="G4" s="47">
        <v>0.33</v>
      </c>
    </row>
    <row r="5" spans="1:7">
      <c r="A5" s="31">
        <v>2</v>
      </c>
      <c r="B5" s="1" t="s">
        <v>157</v>
      </c>
      <c r="C5" s="31">
        <v>95178</v>
      </c>
      <c r="D5" s="33">
        <v>60040</v>
      </c>
      <c r="E5" s="31">
        <v>35138</v>
      </c>
      <c r="F5" s="47">
        <v>0.63</v>
      </c>
      <c r="G5" s="47">
        <v>0.37</v>
      </c>
    </row>
    <row r="6" spans="1:7">
      <c r="A6" s="31">
        <v>3</v>
      </c>
      <c r="B6" s="1" t="s">
        <v>158</v>
      </c>
      <c r="C6" s="31">
        <v>77714</v>
      </c>
      <c r="D6" s="33">
        <v>71949</v>
      </c>
      <c r="E6" s="31">
        <v>5765</v>
      </c>
      <c r="F6" s="47">
        <v>0.93</v>
      </c>
      <c r="G6" s="47">
        <v>7.0000000000000007E-2</v>
      </c>
    </row>
    <row r="7" spans="1:7">
      <c r="A7" s="31">
        <v>4</v>
      </c>
      <c r="B7" s="1" t="s">
        <v>159</v>
      </c>
      <c r="C7" s="31">
        <v>88109</v>
      </c>
      <c r="D7" s="33">
        <v>71714</v>
      </c>
      <c r="E7" s="31">
        <v>16395</v>
      </c>
      <c r="F7" s="47">
        <v>0.81</v>
      </c>
      <c r="G7" s="47">
        <v>0.19</v>
      </c>
    </row>
    <row r="8" spans="1:7">
      <c r="A8" s="31">
        <v>5</v>
      </c>
      <c r="B8" s="1" t="s">
        <v>160</v>
      </c>
      <c r="C8" s="31">
        <v>87272</v>
      </c>
      <c r="D8" s="33">
        <v>70594</v>
      </c>
      <c r="E8" s="31">
        <v>16678</v>
      </c>
      <c r="F8" s="47">
        <v>0.81</v>
      </c>
      <c r="G8" s="47">
        <v>0.19</v>
      </c>
    </row>
    <row r="9" spans="1:7">
      <c r="A9" s="31">
        <v>6</v>
      </c>
      <c r="B9" s="1" t="s">
        <v>161</v>
      </c>
      <c r="C9" s="31">
        <v>127737</v>
      </c>
      <c r="D9" s="33">
        <v>76125</v>
      </c>
      <c r="E9" s="31">
        <v>51612</v>
      </c>
      <c r="F9" s="47">
        <v>0.6</v>
      </c>
      <c r="G9" s="47">
        <v>0.4</v>
      </c>
    </row>
    <row r="10" spans="1:7">
      <c r="A10" s="31">
        <v>7</v>
      </c>
      <c r="B10" s="1" t="s">
        <v>162</v>
      </c>
      <c r="C10" s="31">
        <v>93972</v>
      </c>
      <c r="D10" s="33">
        <v>82897</v>
      </c>
      <c r="E10" s="31">
        <v>11075</v>
      </c>
      <c r="F10" s="47">
        <v>0.88</v>
      </c>
      <c r="G10" s="47">
        <v>0.12</v>
      </c>
    </row>
    <row r="11" spans="1:7">
      <c r="A11" s="31">
        <v>8</v>
      </c>
      <c r="B11" s="1" t="s">
        <v>163</v>
      </c>
      <c r="C11" s="31">
        <v>96378</v>
      </c>
      <c r="D11" s="33">
        <v>70671</v>
      </c>
      <c r="E11" s="31">
        <v>25707</v>
      </c>
      <c r="F11" s="47">
        <v>0.73</v>
      </c>
      <c r="G11" s="47">
        <v>0.27</v>
      </c>
    </row>
    <row r="12" spans="1:7">
      <c r="A12" s="31">
        <v>9</v>
      </c>
      <c r="B12" s="1" t="s">
        <v>164</v>
      </c>
      <c r="C12" s="31">
        <v>42097</v>
      </c>
      <c r="D12" s="33">
        <v>37871</v>
      </c>
      <c r="E12" s="31">
        <v>4226</v>
      </c>
      <c r="F12" s="47">
        <v>0.9</v>
      </c>
      <c r="G12" s="47">
        <v>0.1</v>
      </c>
    </row>
    <row r="13" spans="1:7">
      <c r="A13" s="31">
        <v>10</v>
      </c>
      <c r="B13" s="1" t="s">
        <v>165</v>
      </c>
      <c r="C13" s="31">
        <v>50099</v>
      </c>
      <c r="D13" s="33">
        <v>33485</v>
      </c>
      <c r="E13" s="31">
        <v>16614</v>
      </c>
      <c r="F13" s="47">
        <v>0.67</v>
      </c>
      <c r="G13" s="47">
        <v>0.33</v>
      </c>
    </row>
    <row r="14" spans="1:7">
      <c r="A14" s="31">
        <v>11</v>
      </c>
      <c r="B14" s="1" t="s">
        <v>166</v>
      </c>
      <c r="C14" s="31">
        <v>147875</v>
      </c>
      <c r="D14" s="33">
        <v>128312</v>
      </c>
      <c r="E14" s="31">
        <v>19563</v>
      </c>
      <c r="F14" s="47">
        <v>0.87</v>
      </c>
      <c r="G14" s="47">
        <v>0.13</v>
      </c>
    </row>
    <row r="15" spans="1:7">
      <c r="A15" s="1"/>
      <c r="B15" s="5" t="s">
        <v>5</v>
      </c>
      <c r="C15" s="42">
        <v>987866</v>
      </c>
      <c r="D15" s="35">
        <v>758585</v>
      </c>
      <c r="E15" s="42">
        <v>229281</v>
      </c>
      <c r="F15" s="48">
        <v>0.77</v>
      </c>
      <c r="G15" s="48">
        <v>0.23</v>
      </c>
    </row>
    <row r="22" spans="1:13" s="52" customFormat="1">
      <c r="A22" s="291" t="s">
        <v>317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</row>
    <row r="23" spans="1:13" s="52" customFormat="1">
      <c r="A23" s="291" t="s">
        <v>318</v>
      </c>
      <c r="B23" s="291"/>
      <c r="C23" s="291"/>
      <c r="D23" s="291"/>
      <c r="E23" s="291"/>
      <c r="F23" s="291" t="s">
        <v>319</v>
      </c>
      <c r="G23" s="291"/>
      <c r="H23" s="291"/>
      <c r="I23" s="291"/>
      <c r="J23" s="291"/>
      <c r="K23" s="66"/>
      <c r="L23" s="66"/>
    </row>
    <row r="24" spans="1:13" s="52" customFormat="1" ht="47.25" customHeight="1">
      <c r="A24" s="52" t="s">
        <v>320</v>
      </c>
      <c r="B24" s="52" t="s">
        <v>53</v>
      </c>
      <c r="C24" s="52" t="s">
        <v>321</v>
      </c>
      <c r="D24" s="52" t="s">
        <v>322</v>
      </c>
      <c r="E24" s="52" t="s">
        <v>323</v>
      </c>
      <c r="F24" s="67" t="s">
        <v>324</v>
      </c>
      <c r="G24" s="67" t="s">
        <v>325</v>
      </c>
      <c r="H24" s="67" t="s">
        <v>326</v>
      </c>
      <c r="I24" s="52" t="s">
        <v>327</v>
      </c>
      <c r="J24" s="67" t="s">
        <v>328</v>
      </c>
      <c r="K24" s="67" t="s">
        <v>329</v>
      </c>
      <c r="L24" s="67" t="s">
        <v>330</v>
      </c>
      <c r="M24" s="67" t="s">
        <v>331</v>
      </c>
    </row>
    <row r="25" spans="1:13" s="52" customFormat="1">
      <c r="A25" s="52">
        <v>1</v>
      </c>
      <c r="B25" s="53" t="s">
        <v>332</v>
      </c>
      <c r="C25" s="52">
        <v>81435</v>
      </c>
      <c r="D25" s="52">
        <v>54927</v>
      </c>
      <c r="E25" s="52">
        <v>67.400000000000006</v>
      </c>
      <c r="F25" s="52">
        <v>65</v>
      </c>
      <c r="G25" s="52">
        <v>39</v>
      </c>
      <c r="H25" s="52">
        <v>0</v>
      </c>
      <c r="I25" s="52">
        <v>55031</v>
      </c>
      <c r="J25" s="52">
        <v>26404</v>
      </c>
      <c r="K25" s="52">
        <v>1747</v>
      </c>
      <c r="L25" s="52">
        <v>24657</v>
      </c>
      <c r="M25" s="52">
        <v>69.7</v>
      </c>
    </row>
    <row r="26" spans="1:13" s="52" customFormat="1">
      <c r="A26" s="52">
        <v>2</v>
      </c>
      <c r="B26" s="68" t="s">
        <v>333</v>
      </c>
      <c r="C26" s="52">
        <v>95178</v>
      </c>
      <c r="D26" s="52">
        <v>67395</v>
      </c>
      <c r="E26" s="52">
        <v>70.8</v>
      </c>
      <c r="F26" s="52">
        <v>257</v>
      </c>
      <c r="G26" s="52">
        <v>65</v>
      </c>
      <c r="H26" s="52">
        <v>626</v>
      </c>
      <c r="I26" s="52">
        <v>68343</v>
      </c>
      <c r="J26" s="52">
        <v>26835</v>
      </c>
      <c r="K26" s="52">
        <v>275</v>
      </c>
      <c r="L26" s="52">
        <v>26560</v>
      </c>
      <c r="M26" s="52">
        <v>72.099999999999994</v>
      </c>
    </row>
    <row r="27" spans="1:13" s="52" customFormat="1">
      <c r="A27" s="52">
        <v>3</v>
      </c>
      <c r="B27" s="52" t="s">
        <v>334</v>
      </c>
      <c r="C27" s="52">
        <v>77714</v>
      </c>
      <c r="D27" s="52">
        <v>71949</v>
      </c>
      <c r="E27" s="52">
        <v>92.6</v>
      </c>
      <c r="F27" s="52">
        <v>81</v>
      </c>
      <c r="G27" s="52">
        <v>930</v>
      </c>
      <c r="H27" s="52">
        <v>440</v>
      </c>
      <c r="I27" s="52">
        <v>73400</v>
      </c>
      <c r="J27" s="52">
        <v>4314</v>
      </c>
      <c r="K27" s="52">
        <v>0</v>
      </c>
      <c r="L27" s="52">
        <v>4314</v>
      </c>
      <c r="M27" s="52">
        <v>94.4</v>
      </c>
    </row>
    <row r="28" spans="1:13" s="52" customFormat="1">
      <c r="A28" s="52">
        <v>4</v>
      </c>
      <c r="B28" s="52" t="s">
        <v>335</v>
      </c>
      <c r="C28" s="52">
        <v>89018</v>
      </c>
      <c r="D28" s="52">
        <v>76308</v>
      </c>
      <c r="E28" s="52">
        <v>85.7</v>
      </c>
      <c r="F28" s="52">
        <v>26</v>
      </c>
      <c r="G28" s="52">
        <v>58</v>
      </c>
      <c r="H28" s="52">
        <v>3</v>
      </c>
      <c r="I28" s="52">
        <v>76395</v>
      </c>
      <c r="J28" s="52">
        <v>12623</v>
      </c>
      <c r="K28" s="52">
        <v>152</v>
      </c>
      <c r="L28" s="52">
        <v>12471</v>
      </c>
      <c r="M28" s="52">
        <v>86</v>
      </c>
    </row>
    <row r="29" spans="1:13" s="52" customFormat="1" ht="15" customHeight="1">
      <c r="A29" s="52">
        <v>5</v>
      </c>
      <c r="B29" s="52" t="s">
        <v>336</v>
      </c>
      <c r="C29" s="52">
        <v>87272</v>
      </c>
      <c r="D29" s="52">
        <v>70594</v>
      </c>
      <c r="E29" s="52">
        <v>80.900000000000006</v>
      </c>
      <c r="F29" s="52">
        <v>118</v>
      </c>
      <c r="G29" s="52">
        <v>36</v>
      </c>
      <c r="H29" s="52">
        <v>187</v>
      </c>
      <c r="I29" s="52">
        <v>70935</v>
      </c>
      <c r="J29" s="52">
        <v>16337</v>
      </c>
      <c r="K29" s="52">
        <v>1603</v>
      </c>
      <c r="L29" s="52">
        <v>14734</v>
      </c>
      <c r="M29" s="52">
        <v>83.1</v>
      </c>
    </row>
    <row r="30" spans="1:13" s="52" customFormat="1">
      <c r="A30" s="52">
        <v>6</v>
      </c>
      <c r="B30" s="52" t="s">
        <v>337</v>
      </c>
      <c r="C30" s="52">
        <v>127737</v>
      </c>
      <c r="D30" s="52">
        <v>76125</v>
      </c>
      <c r="E30" s="52">
        <v>59.6</v>
      </c>
      <c r="F30" s="52">
        <v>759</v>
      </c>
      <c r="G30" s="52">
        <v>365</v>
      </c>
      <c r="H30" s="52">
        <v>155</v>
      </c>
      <c r="I30" s="52">
        <v>77404</v>
      </c>
      <c r="J30" s="52">
        <v>50333</v>
      </c>
      <c r="K30" s="52">
        <v>1247</v>
      </c>
      <c r="L30" s="52">
        <v>49086</v>
      </c>
      <c r="M30" s="52">
        <v>61.6</v>
      </c>
    </row>
    <row r="31" spans="1:13" s="52" customFormat="1">
      <c r="A31" s="52">
        <v>7</v>
      </c>
      <c r="B31" s="52" t="s">
        <v>338</v>
      </c>
      <c r="C31" s="52">
        <v>96378</v>
      </c>
      <c r="D31" s="52">
        <v>82897</v>
      </c>
      <c r="E31" s="52">
        <v>86</v>
      </c>
      <c r="F31" s="52">
        <v>967</v>
      </c>
      <c r="G31" s="52">
        <v>2894</v>
      </c>
      <c r="H31" s="52">
        <v>40</v>
      </c>
      <c r="I31" s="52">
        <v>86798</v>
      </c>
      <c r="J31" s="52">
        <v>9580</v>
      </c>
      <c r="K31" s="52">
        <v>697</v>
      </c>
      <c r="L31" s="52">
        <v>8883</v>
      </c>
      <c r="M31" s="52">
        <v>90.8</v>
      </c>
    </row>
    <row r="32" spans="1:13" s="52" customFormat="1">
      <c r="A32" s="52">
        <v>8</v>
      </c>
      <c r="B32" s="52" t="s">
        <v>339</v>
      </c>
      <c r="C32" s="52">
        <v>87620</v>
      </c>
      <c r="D32" s="52">
        <v>70671</v>
      </c>
      <c r="E32" s="52">
        <v>80.599999999999994</v>
      </c>
      <c r="F32" s="52">
        <v>175</v>
      </c>
      <c r="G32" s="52">
        <v>87</v>
      </c>
      <c r="H32" s="52">
        <v>195</v>
      </c>
      <c r="I32" s="52">
        <v>71128</v>
      </c>
      <c r="J32" s="52">
        <v>16492</v>
      </c>
      <c r="K32" s="52">
        <v>435</v>
      </c>
      <c r="L32" s="52">
        <v>16057</v>
      </c>
      <c r="M32" s="52">
        <v>81.7</v>
      </c>
    </row>
    <row r="33" spans="1:13" s="52" customFormat="1">
      <c r="A33" s="52">
        <v>9</v>
      </c>
      <c r="B33" s="52" t="s">
        <v>340</v>
      </c>
      <c r="C33" s="52">
        <v>42097</v>
      </c>
      <c r="D33" s="52">
        <v>37871</v>
      </c>
      <c r="E33" s="52">
        <v>90</v>
      </c>
      <c r="F33" s="52">
        <v>205</v>
      </c>
      <c r="G33" s="52">
        <v>560</v>
      </c>
      <c r="H33" s="52">
        <v>320</v>
      </c>
      <c r="I33" s="52">
        <v>38956</v>
      </c>
      <c r="J33" s="52">
        <v>3141</v>
      </c>
      <c r="K33" s="52">
        <v>0</v>
      </c>
      <c r="L33" s="52">
        <v>3141</v>
      </c>
      <c r="M33" s="52">
        <v>92.5</v>
      </c>
    </row>
    <row r="34" spans="1:13" s="52" customFormat="1" ht="15" customHeight="1">
      <c r="A34" s="52">
        <v>10</v>
      </c>
      <c r="B34" s="52" t="s">
        <v>341</v>
      </c>
      <c r="C34" s="52">
        <v>50099</v>
      </c>
      <c r="D34" s="52">
        <v>40862</v>
      </c>
      <c r="E34" s="52">
        <v>66.8</v>
      </c>
      <c r="F34" s="52">
        <v>46</v>
      </c>
      <c r="G34" s="52">
        <v>46</v>
      </c>
      <c r="H34" s="52">
        <v>201</v>
      </c>
      <c r="I34" s="52">
        <v>41155</v>
      </c>
      <c r="J34" s="52">
        <v>8944</v>
      </c>
      <c r="K34" s="52">
        <v>0</v>
      </c>
      <c r="L34" s="52">
        <v>8944</v>
      </c>
      <c r="M34" s="52">
        <v>82.1</v>
      </c>
    </row>
    <row r="35" spans="1:13" s="52" customFormat="1">
      <c r="A35" s="52">
        <v>11</v>
      </c>
      <c r="B35" s="52" t="s">
        <v>342</v>
      </c>
      <c r="C35" s="52">
        <v>147875</v>
      </c>
      <c r="D35" s="52">
        <v>128312</v>
      </c>
      <c r="E35" s="52">
        <v>86.8</v>
      </c>
      <c r="F35" s="52">
        <v>19</v>
      </c>
      <c r="G35" s="52">
        <v>7</v>
      </c>
      <c r="H35" s="52">
        <v>23</v>
      </c>
      <c r="I35" s="52">
        <v>128361</v>
      </c>
      <c r="J35" s="52">
        <v>19514</v>
      </c>
      <c r="K35" s="52">
        <v>541</v>
      </c>
      <c r="L35" s="52">
        <v>18973</v>
      </c>
      <c r="M35" s="52">
        <v>87.2</v>
      </c>
    </row>
    <row r="36" spans="1:13" s="52" customFormat="1">
      <c r="A36" s="292"/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52">
        <v>80.900000000000006</v>
      </c>
    </row>
    <row r="41" spans="1:13" s="52" customFormat="1">
      <c r="A41" s="293" t="s">
        <v>343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</row>
    <row r="42" spans="1:13" s="52" customFormat="1" ht="27" customHeight="1">
      <c r="A42" s="69"/>
      <c r="B42" s="69"/>
      <c r="C42" s="69"/>
      <c r="D42" s="69"/>
      <c r="E42" s="69"/>
      <c r="F42" s="294" t="s">
        <v>344</v>
      </c>
      <c r="G42" s="294"/>
      <c r="H42" s="295" t="s">
        <v>345</v>
      </c>
      <c r="I42" s="295"/>
      <c r="J42" s="69"/>
      <c r="K42" s="69"/>
      <c r="L42" s="69"/>
      <c r="M42" s="69"/>
    </row>
    <row r="43" spans="1:13" s="52" customFormat="1" ht="44.25" customHeight="1">
      <c r="A43" s="70" t="s">
        <v>320</v>
      </c>
      <c r="B43" s="52" t="s">
        <v>53</v>
      </c>
      <c r="C43" s="71" t="s">
        <v>321</v>
      </c>
      <c r="D43" s="71" t="s">
        <v>322</v>
      </c>
      <c r="E43" s="71" t="s">
        <v>323</v>
      </c>
      <c r="F43" s="52" t="s">
        <v>346</v>
      </c>
      <c r="G43" s="52" t="s">
        <v>259</v>
      </c>
      <c r="H43" s="52" t="s">
        <v>258</v>
      </c>
      <c r="I43" s="52" t="s">
        <v>347</v>
      </c>
      <c r="J43" s="71" t="s">
        <v>348</v>
      </c>
      <c r="K43" s="71" t="s">
        <v>349</v>
      </c>
      <c r="L43" s="71" t="s">
        <v>350</v>
      </c>
      <c r="M43" s="52" t="s">
        <v>351</v>
      </c>
    </row>
    <row r="44" spans="1:13" s="52" customFormat="1">
      <c r="A44" s="52">
        <v>1</v>
      </c>
      <c r="B44" s="72" t="s">
        <v>332</v>
      </c>
      <c r="C44" s="52">
        <v>81435</v>
      </c>
      <c r="D44" s="52">
        <v>54927</v>
      </c>
      <c r="E44" s="52">
        <v>67.400000000000006</v>
      </c>
      <c r="F44" s="52">
        <v>32927</v>
      </c>
      <c r="G44" s="52">
        <v>22000</v>
      </c>
      <c r="H44" s="52">
        <v>59.9</v>
      </c>
      <c r="I44" s="52">
        <v>40.1</v>
      </c>
      <c r="J44" s="52">
        <v>24761</v>
      </c>
      <c r="K44" s="52">
        <v>773</v>
      </c>
      <c r="L44" s="52">
        <v>1</v>
      </c>
      <c r="M44" s="52">
        <v>1747</v>
      </c>
    </row>
    <row r="45" spans="1:13" s="52" customFormat="1">
      <c r="A45" s="52">
        <v>2</v>
      </c>
      <c r="B45" s="71" t="s">
        <v>333</v>
      </c>
      <c r="C45" s="52">
        <v>95178</v>
      </c>
      <c r="D45" s="52">
        <v>67395</v>
      </c>
      <c r="E45" s="52">
        <v>70.8</v>
      </c>
      <c r="F45" s="52">
        <v>38279</v>
      </c>
      <c r="G45" s="52">
        <v>29116</v>
      </c>
      <c r="H45" s="52">
        <v>63.8</v>
      </c>
      <c r="I45" s="52">
        <v>36.200000000000003</v>
      </c>
      <c r="J45" s="52">
        <v>27508</v>
      </c>
      <c r="K45" s="52">
        <v>1115</v>
      </c>
      <c r="L45" s="52">
        <v>88</v>
      </c>
      <c r="M45" s="52">
        <v>275</v>
      </c>
    </row>
    <row r="46" spans="1:13" s="52" customFormat="1">
      <c r="A46" s="52">
        <v>3</v>
      </c>
      <c r="B46" s="52" t="s">
        <v>334</v>
      </c>
      <c r="C46" s="52">
        <v>77714</v>
      </c>
      <c r="D46" s="52">
        <v>71949</v>
      </c>
      <c r="E46" s="52">
        <v>92.6</v>
      </c>
      <c r="F46" s="52">
        <v>38458</v>
      </c>
      <c r="G46" s="52">
        <v>33491</v>
      </c>
      <c r="H46" s="52">
        <v>53.5</v>
      </c>
      <c r="I46" s="52">
        <v>46.5</v>
      </c>
      <c r="J46" s="52">
        <v>5765</v>
      </c>
      <c r="K46" s="52">
        <v>2657</v>
      </c>
      <c r="L46" s="52">
        <v>108</v>
      </c>
      <c r="M46" s="52">
        <v>0</v>
      </c>
    </row>
    <row r="47" spans="1:13" s="52" customFormat="1">
      <c r="A47" s="52">
        <v>4</v>
      </c>
      <c r="B47" s="52" t="s">
        <v>335</v>
      </c>
      <c r="C47" s="52">
        <v>89018</v>
      </c>
      <c r="D47" s="52">
        <v>76308</v>
      </c>
      <c r="E47" s="52">
        <v>85.7</v>
      </c>
      <c r="F47" s="52">
        <v>44596</v>
      </c>
      <c r="G47" s="52">
        <v>31712</v>
      </c>
      <c r="H47" s="52">
        <v>58.4</v>
      </c>
      <c r="I47" s="52">
        <v>41.6</v>
      </c>
      <c r="J47" s="52">
        <v>12558</v>
      </c>
      <c r="K47" s="52">
        <v>0</v>
      </c>
      <c r="L47" s="52">
        <v>0</v>
      </c>
      <c r="M47" s="52">
        <v>152</v>
      </c>
    </row>
    <row r="48" spans="1:13" s="52" customFormat="1" ht="15" customHeight="1">
      <c r="A48" s="52">
        <v>5</v>
      </c>
      <c r="B48" s="52" t="s">
        <v>336</v>
      </c>
      <c r="C48" s="52">
        <v>87272</v>
      </c>
      <c r="D48" s="52">
        <v>70594</v>
      </c>
      <c r="E48" s="52">
        <v>80.900000000000006</v>
      </c>
      <c r="F48" s="52">
        <v>47566</v>
      </c>
      <c r="G48" s="52">
        <v>23028</v>
      </c>
      <c r="H48" s="52">
        <v>67.400000000000006</v>
      </c>
      <c r="I48" s="52">
        <v>32.6</v>
      </c>
      <c r="J48" s="52">
        <v>15078</v>
      </c>
      <c r="K48" s="52">
        <v>0</v>
      </c>
      <c r="L48" s="52">
        <v>0</v>
      </c>
      <c r="M48" s="52">
        <v>1603</v>
      </c>
    </row>
    <row r="49" spans="1:13" s="52" customFormat="1">
      <c r="A49" s="52">
        <v>6</v>
      </c>
      <c r="B49" s="52" t="s">
        <v>337</v>
      </c>
      <c r="C49" s="52">
        <v>127737</v>
      </c>
      <c r="D49" s="52">
        <v>76125</v>
      </c>
      <c r="E49" s="52">
        <v>59.6</v>
      </c>
      <c r="F49" s="52">
        <v>45184</v>
      </c>
      <c r="G49" s="52">
        <v>30941</v>
      </c>
      <c r="H49" s="52">
        <v>59.4</v>
      </c>
      <c r="I49" s="52">
        <v>40.6</v>
      </c>
      <c r="J49" s="52">
        <v>50826</v>
      </c>
      <c r="K49" s="52">
        <v>920</v>
      </c>
      <c r="L49" s="52">
        <v>71</v>
      </c>
      <c r="M49" s="52">
        <v>1247</v>
      </c>
    </row>
    <row r="50" spans="1:13" s="52" customFormat="1">
      <c r="A50" s="52">
        <v>7</v>
      </c>
      <c r="B50" s="52" t="s">
        <v>338</v>
      </c>
      <c r="C50" s="52">
        <v>96378</v>
      </c>
      <c r="D50" s="52">
        <v>82897</v>
      </c>
      <c r="E50" s="52">
        <v>86</v>
      </c>
      <c r="F50" s="52">
        <v>44753</v>
      </c>
      <c r="G50" s="52">
        <v>38144</v>
      </c>
      <c r="H50" s="52">
        <v>54</v>
      </c>
      <c r="I50" s="52">
        <v>46</v>
      </c>
      <c r="J50" s="52">
        <v>13481</v>
      </c>
      <c r="K50" s="52">
        <v>960</v>
      </c>
      <c r="L50" s="52">
        <v>42</v>
      </c>
      <c r="M50" s="52">
        <v>697</v>
      </c>
    </row>
    <row r="51" spans="1:13" s="52" customFormat="1">
      <c r="A51" s="52">
        <v>8</v>
      </c>
      <c r="B51" s="52" t="s">
        <v>339</v>
      </c>
      <c r="C51" s="52">
        <v>87620</v>
      </c>
      <c r="D51" s="52">
        <v>70671</v>
      </c>
      <c r="E51" s="52">
        <v>80.599999999999994</v>
      </c>
      <c r="F51" s="52">
        <v>42482</v>
      </c>
      <c r="G51" s="52">
        <v>28189</v>
      </c>
      <c r="H51" s="52">
        <v>60.1</v>
      </c>
      <c r="I51" s="52">
        <v>39.9</v>
      </c>
      <c r="J51" s="52">
        <v>16514</v>
      </c>
      <c r="K51" s="52">
        <v>801</v>
      </c>
      <c r="L51" s="52">
        <v>84</v>
      </c>
      <c r="M51" s="52">
        <v>435</v>
      </c>
    </row>
    <row r="52" spans="1:13" s="52" customFormat="1">
      <c r="A52" s="52">
        <v>9</v>
      </c>
      <c r="B52" s="52" t="s">
        <v>340</v>
      </c>
      <c r="C52" s="52">
        <v>42097</v>
      </c>
      <c r="D52" s="52">
        <v>37871</v>
      </c>
      <c r="E52" s="52">
        <v>90</v>
      </c>
      <c r="F52" s="52">
        <v>23393</v>
      </c>
      <c r="G52" s="52">
        <v>14478</v>
      </c>
      <c r="H52" s="52">
        <v>61.8</v>
      </c>
      <c r="I52" s="52">
        <v>38.200000000000003</v>
      </c>
      <c r="J52" s="52">
        <v>3246</v>
      </c>
      <c r="K52" s="52">
        <v>175</v>
      </c>
      <c r="L52" s="52">
        <v>53</v>
      </c>
      <c r="M52" s="52">
        <v>0</v>
      </c>
    </row>
    <row r="53" spans="1:13" s="52" customFormat="1" ht="15" customHeight="1">
      <c r="A53" s="52">
        <v>10</v>
      </c>
      <c r="B53" s="52" t="s">
        <v>341</v>
      </c>
      <c r="C53" s="52">
        <v>50099</v>
      </c>
      <c r="D53" s="52">
        <v>40862</v>
      </c>
      <c r="E53" s="52">
        <v>66.8</v>
      </c>
      <c r="F53" s="52">
        <v>23779</v>
      </c>
      <c r="G53" s="52">
        <v>17083</v>
      </c>
      <c r="H53" s="52">
        <v>58.2</v>
      </c>
      <c r="I53" s="52">
        <v>41.8</v>
      </c>
      <c r="J53" s="52">
        <v>9237</v>
      </c>
      <c r="K53" s="52">
        <v>0</v>
      </c>
      <c r="L53" s="52">
        <v>0</v>
      </c>
      <c r="M53" s="52">
        <v>0</v>
      </c>
    </row>
    <row r="54" spans="1:13" s="52" customFormat="1">
      <c r="A54" s="52">
        <v>11</v>
      </c>
      <c r="B54" s="52" t="s">
        <v>342</v>
      </c>
      <c r="C54" s="52">
        <v>147875</v>
      </c>
      <c r="D54" s="52">
        <v>128312</v>
      </c>
      <c r="E54" s="52">
        <v>86.8</v>
      </c>
      <c r="F54" s="52">
        <v>78811</v>
      </c>
      <c r="G54" s="52">
        <v>49501</v>
      </c>
      <c r="H54" s="52">
        <v>61.4</v>
      </c>
      <c r="I54" s="52">
        <v>38.6</v>
      </c>
      <c r="J54" s="52">
        <v>19563</v>
      </c>
      <c r="K54" s="52">
        <v>2426</v>
      </c>
      <c r="L54" s="52">
        <v>171</v>
      </c>
      <c r="M54" s="52">
        <v>541</v>
      </c>
    </row>
    <row r="55" spans="1:13" s="52" customFormat="1">
      <c r="A55" s="73"/>
      <c r="B55" s="73" t="s">
        <v>352</v>
      </c>
      <c r="C55" s="73">
        <v>982423</v>
      </c>
      <c r="D55" s="73">
        <v>777911</v>
      </c>
      <c r="E55" s="73">
        <v>79.2</v>
      </c>
      <c r="F55" s="73">
        <v>460228</v>
      </c>
      <c r="G55" s="73">
        <v>317689</v>
      </c>
      <c r="H55" s="73">
        <v>59.1</v>
      </c>
      <c r="I55" s="73">
        <v>40.9</v>
      </c>
      <c r="J55" s="73">
        <v>198537</v>
      </c>
      <c r="K55" s="73">
        <v>9827</v>
      </c>
      <c r="L55" s="73">
        <v>618</v>
      </c>
      <c r="M55" s="73">
        <v>6697</v>
      </c>
    </row>
    <row r="56" spans="1:13" s="52" customFormat="1" ht="28.5" customHeight="1">
      <c r="A56" s="290" t="s">
        <v>353</v>
      </c>
      <c r="B56" s="290"/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</row>
    <row r="57" spans="1:13" s="52" customFormat="1"/>
  </sheetData>
  <mergeCells count="8">
    <mergeCell ref="A56:M56"/>
    <mergeCell ref="A22:L22"/>
    <mergeCell ref="A23:E23"/>
    <mergeCell ref="F23:J23"/>
    <mergeCell ref="A36:L36"/>
    <mergeCell ref="A41:M41"/>
    <mergeCell ref="F42:G42"/>
    <mergeCell ref="H42:I4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5" sqref="B25:F25"/>
    </sheetView>
  </sheetViews>
  <sheetFormatPr baseColWidth="10" defaultColWidth="8.83203125" defaultRowHeight="14" x14ac:dyDescent="0"/>
  <cols>
    <col min="1" max="1" width="15" customWidth="1"/>
    <col min="2" max="2" width="13.1640625" customWidth="1"/>
    <col min="3" max="3" width="14.83203125" customWidth="1"/>
    <col min="4" max="4" width="12.6640625" customWidth="1"/>
    <col min="5" max="5" width="21.6640625" style="3" customWidth="1"/>
    <col min="6" max="6" width="14.6640625" style="3" customWidth="1"/>
  </cols>
  <sheetData>
    <row r="1" spans="1:6" ht="16">
      <c r="A1" s="1"/>
      <c r="B1" s="43" t="s">
        <v>149</v>
      </c>
      <c r="C1" s="43"/>
      <c r="D1" s="1"/>
      <c r="E1" s="2"/>
      <c r="F1" s="2"/>
    </row>
    <row r="2" spans="1:6" ht="16">
      <c r="A2" s="1"/>
      <c r="B2" s="44" t="s">
        <v>167</v>
      </c>
      <c r="C2" s="44"/>
      <c r="D2" s="1"/>
      <c r="E2" s="2"/>
      <c r="F2" s="2"/>
    </row>
    <row r="3" spans="1:6" ht="28">
      <c r="A3" s="5" t="s">
        <v>151</v>
      </c>
      <c r="B3" s="6" t="s">
        <v>152</v>
      </c>
      <c r="C3" s="45" t="s">
        <v>153</v>
      </c>
      <c r="D3" s="45" t="s">
        <v>10</v>
      </c>
      <c r="E3" s="45" t="s">
        <v>168</v>
      </c>
      <c r="F3" s="45" t="s">
        <v>155</v>
      </c>
    </row>
    <row r="4" spans="1:6">
      <c r="A4" s="1" t="s">
        <v>169</v>
      </c>
      <c r="B4" s="31">
        <v>31577</v>
      </c>
      <c r="C4" s="37">
        <v>18627</v>
      </c>
      <c r="D4" s="37">
        <v>12950</v>
      </c>
      <c r="E4" s="47">
        <v>0.59</v>
      </c>
      <c r="F4" s="47">
        <v>0.41</v>
      </c>
    </row>
    <row r="5" spans="1:6">
      <c r="A5" s="1" t="s">
        <v>170</v>
      </c>
      <c r="B5" s="37">
        <v>82747</v>
      </c>
      <c r="C5" s="37">
        <v>54615</v>
      </c>
      <c r="D5" s="37">
        <v>28132</v>
      </c>
      <c r="E5" s="47">
        <v>0.66</v>
      </c>
      <c r="F5" s="47">
        <v>0.34</v>
      </c>
    </row>
    <row r="6" spans="1:6">
      <c r="A6" s="1" t="s">
        <v>171</v>
      </c>
      <c r="B6" s="37">
        <v>73966</v>
      </c>
      <c r="C6" s="37">
        <v>43189</v>
      </c>
      <c r="D6" s="37">
        <v>30777</v>
      </c>
      <c r="E6" s="47">
        <v>0.57999999999999996</v>
      </c>
      <c r="F6" s="47">
        <v>0.42</v>
      </c>
    </row>
    <row r="7" spans="1:6">
      <c r="A7" s="1" t="s">
        <v>172</v>
      </c>
      <c r="B7" s="37">
        <v>55936</v>
      </c>
      <c r="C7" s="37">
        <v>38836</v>
      </c>
      <c r="D7" s="37">
        <v>17100</v>
      </c>
      <c r="E7" s="47">
        <v>0.69</v>
      </c>
      <c r="F7" s="47">
        <v>0.31</v>
      </c>
    </row>
    <row r="8" spans="1:6">
      <c r="A8" s="1" t="s">
        <v>173</v>
      </c>
      <c r="B8" s="37">
        <v>62239</v>
      </c>
      <c r="C8" s="37">
        <v>18919</v>
      </c>
      <c r="D8" s="37">
        <v>43320</v>
      </c>
      <c r="E8" s="47">
        <v>0.3</v>
      </c>
      <c r="F8" s="47">
        <v>0.7</v>
      </c>
    </row>
    <row r="9" spans="1:6">
      <c r="A9" s="1" t="s">
        <v>174</v>
      </c>
      <c r="B9" s="37">
        <v>137895</v>
      </c>
      <c r="C9" s="37">
        <v>83947</v>
      </c>
      <c r="D9" s="37">
        <v>53948</v>
      </c>
      <c r="E9" s="47">
        <v>0.61</v>
      </c>
      <c r="F9" s="47">
        <v>0.39</v>
      </c>
    </row>
    <row r="10" spans="1:6">
      <c r="A10" s="1" t="s">
        <v>175</v>
      </c>
      <c r="B10" s="37">
        <v>54314</v>
      </c>
      <c r="C10" s="37">
        <v>42753</v>
      </c>
      <c r="D10" s="37">
        <v>11561</v>
      </c>
      <c r="E10" s="47">
        <v>0.79</v>
      </c>
      <c r="F10" s="47">
        <v>0.21</v>
      </c>
    </row>
    <row r="11" spans="1:6">
      <c r="A11" s="1" t="s">
        <v>176</v>
      </c>
      <c r="B11" s="37">
        <v>73411</v>
      </c>
      <c r="C11" s="37">
        <v>56234</v>
      </c>
      <c r="D11" s="37">
        <v>17177</v>
      </c>
      <c r="E11" s="47">
        <v>0.77</v>
      </c>
      <c r="F11" s="47">
        <v>0.23</v>
      </c>
    </row>
    <row r="12" spans="1:6">
      <c r="A12" s="1" t="s">
        <v>177</v>
      </c>
      <c r="B12" s="37">
        <v>26798</v>
      </c>
      <c r="C12" s="37">
        <v>12894</v>
      </c>
      <c r="D12" s="37">
        <v>13904</v>
      </c>
      <c r="E12" s="47">
        <v>0.48</v>
      </c>
      <c r="F12" s="47">
        <v>0.52</v>
      </c>
    </row>
    <row r="13" spans="1:6">
      <c r="A13" s="1" t="s">
        <v>178</v>
      </c>
      <c r="B13" s="37">
        <v>49417</v>
      </c>
      <c r="C13" s="37">
        <v>27368</v>
      </c>
      <c r="D13" s="37">
        <v>22049</v>
      </c>
      <c r="E13" s="47">
        <v>0.55000000000000004</v>
      </c>
      <c r="F13" s="47">
        <v>0.45</v>
      </c>
    </row>
    <row r="14" spans="1:6">
      <c r="A14" s="1" t="s">
        <v>179</v>
      </c>
      <c r="B14" s="37">
        <v>82874</v>
      </c>
      <c r="C14" s="37">
        <v>45458</v>
      </c>
      <c r="D14" s="37">
        <v>37416</v>
      </c>
      <c r="E14" s="47">
        <v>0.55000000000000004</v>
      </c>
      <c r="F14" s="47">
        <v>0.45</v>
      </c>
    </row>
    <row r="15" spans="1:6">
      <c r="A15" s="1" t="s">
        <v>180</v>
      </c>
      <c r="B15" s="37">
        <v>29177</v>
      </c>
      <c r="C15" s="37">
        <v>17774</v>
      </c>
      <c r="D15" s="37">
        <v>11403</v>
      </c>
      <c r="E15" s="47">
        <v>0.61</v>
      </c>
      <c r="F15" s="47">
        <v>0.39</v>
      </c>
    </row>
    <row r="16" spans="1:6">
      <c r="A16" s="1" t="s">
        <v>181</v>
      </c>
      <c r="B16" s="37">
        <v>69896</v>
      </c>
      <c r="C16" s="37">
        <v>27038</v>
      </c>
      <c r="D16" s="37">
        <v>42858</v>
      </c>
      <c r="E16" s="47">
        <v>0.39</v>
      </c>
      <c r="F16" s="47">
        <v>0.61</v>
      </c>
    </row>
    <row r="17" spans="1:6">
      <c r="A17" s="1" t="s">
        <v>182</v>
      </c>
      <c r="B17" s="37">
        <v>62881</v>
      </c>
      <c r="C17" s="37">
        <v>45810</v>
      </c>
      <c r="D17" s="37">
        <v>17071</v>
      </c>
      <c r="E17" s="47">
        <v>0.73</v>
      </c>
      <c r="F17" s="47">
        <v>0.27</v>
      </c>
    </row>
    <row r="18" spans="1:6">
      <c r="A18" s="1" t="s">
        <v>183</v>
      </c>
      <c r="B18" s="37">
        <v>43104</v>
      </c>
      <c r="C18" s="37">
        <v>23769</v>
      </c>
      <c r="D18" s="37">
        <v>19335</v>
      </c>
      <c r="E18" s="47">
        <v>0.55000000000000004</v>
      </c>
      <c r="F18" s="47">
        <v>0.45</v>
      </c>
    </row>
    <row r="19" spans="1:6">
      <c r="A19" s="1" t="s">
        <v>184</v>
      </c>
      <c r="B19" s="37">
        <v>34934</v>
      </c>
      <c r="C19" s="37">
        <v>15459</v>
      </c>
      <c r="D19" s="37">
        <v>19475</v>
      </c>
      <c r="E19" s="47">
        <v>0.44</v>
      </c>
      <c r="F19" s="47">
        <v>0.56000000000000005</v>
      </c>
    </row>
    <row r="20" spans="1:6">
      <c r="A20" s="1" t="s">
        <v>185</v>
      </c>
      <c r="B20" s="37">
        <v>55574</v>
      </c>
      <c r="C20" s="37">
        <v>43118</v>
      </c>
      <c r="D20" s="37">
        <v>12456</v>
      </c>
      <c r="E20" s="47">
        <v>0.78</v>
      </c>
      <c r="F20" s="47">
        <v>0.22</v>
      </c>
    </row>
    <row r="21" spans="1:6">
      <c r="A21" s="1" t="s">
        <v>186</v>
      </c>
      <c r="B21" s="37">
        <v>78548</v>
      </c>
      <c r="C21" s="37">
        <v>75121</v>
      </c>
      <c r="D21" s="37">
        <v>3427</v>
      </c>
      <c r="E21" s="47">
        <v>0.96</v>
      </c>
      <c r="F21" s="47">
        <v>0.04</v>
      </c>
    </row>
    <row r="22" spans="1:6">
      <c r="A22" s="1" t="s">
        <v>187</v>
      </c>
      <c r="B22" s="37">
        <v>78570</v>
      </c>
      <c r="C22" s="37">
        <v>43500</v>
      </c>
      <c r="D22" s="37">
        <v>35070</v>
      </c>
      <c r="E22" s="47">
        <v>0.55000000000000004</v>
      </c>
      <c r="F22" s="47">
        <v>0.45</v>
      </c>
    </row>
    <row r="23" spans="1:6">
      <c r="A23" s="1" t="s">
        <v>188</v>
      </c>
      <c r="B23" s="37">
        <v>47031</v>
      </c>
      <c r="C23" s="37">
        <v>22867</v>
      </c>
      <c r="D23" s="37">
        <v>24164</v>
      </c>
      <c r="E23" s="47">
        <v>0.49</v>
      </c>
      <c r="F23" s="47">
        <v>0.51</v>
      </c>
    </row>
    <row r="24" spans="1:6">
      <c r="A24" s="1" t="s">
        <v>189</v>
      </c>
      <c r="B24" s="37">
        <v>75516</v>
      </c>
      <c r="C24" s="37">
        <v>26828</v>
      </c>
      <c r="D24" s="37">
        <v>48688</v>
      </c>
      <c r="E24" s="47">
        <v>0.36</v>
      </c>
      <c r="F24" s="47">
        <v>0.64</v>
      </c>
    </row>
    <row r="25" spans="1:6">
      <c r="A25" s="5" t="s">
        <v>5</v>
      </c>
      <c r="B25" s="46">
        <v>1306405</v>
      </c>
      <c r="C25" s="46">
        <v>784124</v>
      </c>
      <c r="D25" s="46">
        <v>522281</v>
      </c>
      <c r="E25" s="48">
        <v>0.6</v>
      </c>
      <c r="F25" s="48">
        <v>0.4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J10" sqref="J10"/>
    </sheetView>
  </sheetViews>
  <sheetFormatPr baseColWidth="10" defaultColWidth="8.83203125" defaultRowHeight="14" x14ac:dyDescent="0"/>
  <cols>
    <col min="2" max="2" width="12.83203125" customWidth="1"/>
    <col min="3" max="3" width="11" customWidth="1"/>
    <col min="4" max="4" width="11.1640625" customWidth="1"/>
    <col min="5" max="5" width="10.5" customWidth="1"/>
    <col min="6" max="6" width="13.5" customWidth="1"/>
  </cols>
  <sheetData>
    <row r="1" spans="1:7">
      <c r="A1" s="292" t="s">
        <v>230</v>
      </c>
      <c r="B1" s="292"/>
      <c r="C1" s="292"/>
      <c r="D1" s="292"/>
      <c r="E1" s="292"/>
      <c r="F1" s="292"/>
      <c r="G1" s="292"/>
    </row>
    <row r="2" spans="1:7">
      <c r="A2" s="296" t="s">
        <v>231</v>
      </c>
      <c r="B2" s="296"/>
      <c r="C2" s="296"/>
      <c r="D2" s="296"/>
      <c r="E2" s="296"/>
      <c r="F2" s="296"/>
      <c r="G2" s="296"/>
    </row>
    <row r="3" spans="1:7" ht="28">
      <c r="A3" s="6" t="s">
        <v>1</v>
      </c>
      <c r="B3" s="6" t="s">
        <v>232</v>
      </c>
      <c r="C3" s="6" t="s">
        <v>233</v>
      </c>
      <c r="D3" s="6" t="s">
        <v>234</v>
      </c>
      <c r="E3" s="6" t="s">
        <v>235</v>
      </c>
      <c r="F3" s="6" t="s">
        <v>236</v>
      </c>
      <c r="G3" s="6" t="s">
        <v>237</v>
      </c>
    </row>
    <row r="4" spans="1:7">
      <c r="A4" s="2">
        <v>1</v>
      </c>
      <c r="B4" s="2" t="s">
        <v>238</v>
      </c>
      <c r="C4" s="7">
        <v>6746</v>
      </c>
      <c r="D4" s="7">
        <v>9360</v>
      </c>
      <c r="E4" s="7">
        <v>11951</v>
      </c>
      <c r="F4" s="7">
        <v>28057</v>
      </c>
      <c r="G4" s="1">
        <v>66</v>
      </c>
    </row>
    <row r="5" spans="1:7">
      <c r="A5" s="2">
        <v>2</v>
      </c>
      <c r="B5" s="2" t="s">
        <v>239</v>
      </c>
      <c r="C5" s="7">
        <v>9515</v>
      </c>
      <c r="D5" s="7">
        <v>19303</v>
      </c>
      <c r="E5" s="7">
        <v>20877</v>
      </c>
      <c r="F5" s="7">
        <v>49695</v>
      </c>
      <c r="G5" s="1">
        <v>82</v>
      </c>
    </row>
    <row r="6" spans="1:7">
      <c r="A6" s="2">
        <v>3</v>
      </c>
      <c r="B6" s="2" t="s">
        <v>240</v>
      </c>
      <c r="C6" s="7">
        <v>4070</v>
      </c>
      <c r="D6" s="7">
        <v>7545</v>
      </c>
      <c r="E6" s="7">
        <v>7615</v>
      </c>
      <c r="F6" s="7">
        <v>19230</v>
      </c>
      <c r="G6" s="1">
        <v>42</v>
      </c>
    </row>
    <row r="7" spans="1:7">
      <c r="A7" s="2">
        <v>4</v>
      </c>
      <c r="B7" s="2" t="s">
        <v>241</v>
      </c>
      <c r="C7" s="2">
        <v>89</v>
      </c>
      <c r="D7" s="2">
        <f>-E7</f>
        <v>0</v>
      </c>
      <c r="E7" s="2">
        <f>-F78</f>
        <v>0</v>
      </c>
      <c r="F7" s="2">
        <v>89</v>
      </c>
      <c r="G7" s="1">
        <v>1.4</v>
      </c>
    </row>
    <row r="8" spans="1:7">
      <c r="A8" s="2">
        <v>5</v>
      </c>
      <c r="B8" s="2" t="s">
        <v>242</v>
      </c>
      <c r="C8" s="7">
        <v>6295</v>
      </c>
      <c r="D8" s="7">
        <v>8975</v>
      </c>
      <c r="E8" s="7">
        <v>25251</v>
      </c>
      <c r="F8" s="7">
        <v>40521</v>
      </c>
      <c r="G8" s="1">
        <v>90</v>
      </c>
    </row>
    <row r="9" spans="1:7">
      <c r="A9" s="2">
        <v>6</v>
      </c>
      <c r="B9" s="2" t="s">
        <v>243</v>
      </c>
      <c r="C9" s="7">
        <v>4495</v>
      </c>
      <c r="D9" s="7">
        <v>14528</v>
      </c>
      <c r="E9" s="7">
        <v>19988</v>
      </c>
      <c r="F9" s="7">
        <v>39011</v>
      </c>
      <c r="G9" s="1">
        <v>69</v>
      </c>
    </row>
    <row r="10" spans="1:7">
      <c r="A10" s="2">
        <v>7</v>
      </c>
      <c r="B10" s="2" t="s">
        <v>244</v>
      </c>
      <c r="C10" s="7">
        <v>10329</v>
      </c>
      <c r="D10" s="7">
        <v>19491</v>
      </c>
      <c r="E10" s="7">
        <v>25402</v>
      </c>
      <c r="F10" s="7">
        <v>55222</v>
      </c>
      <c r="G10" s="1">
        <v>84</v>
      </c>
    </row>
    <row r="11" spans="1:7" ht="28">
      <c r="A11" s="2">
        <v>8</v>
      </c>
      <c r="B11" s="2" t="s">
        <v>245</v>
      </c>
      <c r="C11" s="7">
        <v>15793</v>
      </c>
      <c r="D11" s="7">
        <v>22062</v>
      </c>
      <c r="E11" s="7">
        <v>19042</v>
      </c>
      <c r="F11" s="7">
        <v>56897</v>
      </c>
      <c r="G11" s="1">
        <v>46</v>
      </c>
    </row>
    <row r="12" spans="1:7" ht="28">
      <c r="A12" s="2">
        <v>9</v>
      </c>
      <c r="B12" s="2" t="s">
        <v>246</v>
      </c>
      <c r="C12" s="7">
        <v>17295</v>
      </c>
      <c r="D12" s="7">
        <v>21627</v>
      </c>
      <c r="E12" s="7">
        <v>19976</v>
      </c>
      <c r="F12" s="7">
        <v>58898</v>
      </c>
      <c r="G12" s="1">
        <v>50</v>
      </c>
    </row>
    <row r="13" spans="1:7">
      <c r="A13" s="2">
        <v>10</v>
      </c>
      <c r="B13" s="2" t="s">
        <v>247</v>
      </c>
      <c r="C13" s="7">
        <v>4539</v>
      </c>
      <c r="D13" s="7">
        <v>6132</v>
      </c>
      <c r="E13" s="7">
        <v>12990</v>
      </c>
      <c r="F13" s="7">
        <v>23661</v>
      </c>
      <c r="G13" s="1">
        <v>82</v>
      </c>
    </row>
    <row r="14" spans="1:7">
      <c r="A14" s="2">
        <v>11</v>
      </c>
      <c r="B14" s="2" t="s">
        <v>248</v>
      </c>
      <c r="C14" s="7">
        <v>12991</v>
      </c>
      <c r="D14" s="7">
        <v>17329</v>
      </c>
      <c r="E14" s="7">
        <v>23196</v>
      </c>
      <c r="F14" s="7">
        <v>53516</v>
      </c>
      <c r="G14" s="1">
        <v>70</v>
      </c>
    </row>
    <row r="15" spans="1:7">
      <c r="A15" s="2">
        <v>12</v>
      </c>
      <c r="B15" s="2" t="s">
        <v>249</v>
      </c>
      <c r="C15" s="7">
        <v>5187</v>
      </c>
      <c r="D15" s="7">
        <v>6501</v>
      </c>
      <c r="E15" s="7">
        <v>7104</v>
      </c>
      <c r="F15" s="7">
        <v>18792</v>
      </c>
      <c r="G15" s="1">
        <v>61</v>
      </c>
    </row>
    <row r="16" spans="1:7">
      <c r="A16" s="2">
        <v>13</v>
      </c>
      <c r="B16" s="2" t="s">
        <v>250</v>
      </c>
      <c r="C16" s="7">
        <v>11691</v>
      </c>
      <c r="D16" s="7">
        <v>17044</v>
      </c>
      <c r="E16" s="7">
        <v>29224</v>
      </c>
      <c r="F16" s="7">
        <v>57959</v>
      </c>
      <c r="G16" s="1">
        <v>89</v>
      </c>
    </row>
    <row r="17" spans="1:7">
      <c r="A17" s="2">
        <v>14</v>
      </c>
      <c r="B17" s="2" t="s">
        <v>251</v>
      </c>
      <c r="C17" s="7">
        <v>10065</v>
      </c>
      <c r="D17" s="7">
        <v>11271</v>
      </c>
      <c r="E17" s="7">
        <v>19851</v>
      </c>
      <c r="F17" s="7">
        <v>41187</v>
      </c>
      <c r="G17" s="1">
        <v>78</v>
      </c>
    </row>
    <row r="18" spans="1:7">
      <c r="A18" s="2">
        <v>15</v>
      </c>
      <c r="B18" s="2" t="s">
        <v>252</v>
      </c>
      <c r="C18" s="7">
        <v>6052</v>
      </c>
      <c r="D18" s="7">
        <v>21893</v>
      </c>
      <c r="E18" s="7">
        <v>4659</v>
      </c>
      <c r="F18" s="7">
        <v>32604</v>
      </c>
      <c r="G18" s="1">
        <v>67</v>
      </c>
    </row>
    <row r="19" spans="1:7">
      <c r="A19" s="2">
        <v>16</v>
      </c>
      <c r="B19" s="2" t="s">
        <v>253</v>
      </c>
      <c r="C19" s="7">
        <v>10212</v>
      </c>
      <c r="D19" s="7">
        <v>13064</v>
      </c>
      <c r="E19" s="7">
        <v>22562</v>
      </c>
      <c r="F19" s="7">
        <v>45838</v>
      </c>
      <c r="G19" s="1">
        <v>74</v>
      </c>
    </row>
    <row r="20" spans="1:7">
      <c r="A20" s="2">
        <v>17</v>
      </c>
      <c r="B20" s="2" t="s">
        <v>254</v>
      </c>
      <c r="C20" s="7">
        <v>13699</v>
      </c>
      <c r="D20" s="7">
        <v>19083</v>
      </c>
      <c r="E20" s="7">
        <v>27108</v>
      </c>
      <c r="F20" s="7">
        <v>59890</v>
      </c>
      <c r="G20" s="1">
        <v>84</v>
      </c>
    </row>
    <row r="21" spans="1:7">
      <c r="A21" s="2">
        <v>18</v>
      </c>
      <c r="B21" s="2" t="s">
        <v>255</v>
      </c>
      <c r="C21" s="7">
        <v>10113</v>
      </c>
      <c r="D21" s="7">
        <v>18432</v>
      </c>
      <c r="E21" s="7">
        <v>27223</v>
      </c>
      <c r="F21" s="7">
        <v>55768</v>
      </c>
      <c r="G21" s="1">
        <v>74</v>
      </c>
    </row>
    <row r="22" spans="1:7">
      <c r="A22" s="6"/>
      <c r="B22" s="6" t="s">
        <v>5</v>
      </c>
      <c r="C22" s="19">
        <v>159179</v>
      </c>
      <c r="D22" s="19">
        <v>253640</v>
      </c>
      <c r="E22" s="19">
        <v>324019</v>
      </c>
      <c r="F22" s="19">
        <v>736747</v>
      </c>
      <c r="G22" s="5">
        <v>69</v>
      </c>
    </row>
    <row r="23" spans="1:7">
      <c r="A23" s="17"/>
      <c r="B23" s="17"/>
      <c r="C23" s="17"/>
      <c r="D23" s="17"/>
      <c r="E23" s="17"/>
      <c r="F23" s="17"/>
      <c r="G23" s="13"/>
    </row>
  </sheetData>
  <mergeCells count="2">
    <mergeCell ref="A1:G1"/>
    <mergeCell ref="A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7" sqref="E17:G17"/>
    </sheetView>
  </sheetViews>
  <sheetFormatPr baseColWidth="10" defaultColWidth="8.83203125" defaultRowHeight="14" x14ac:dyDescent="0"/>
  <cols>
    <col min="2" max="2" width="14" customWidth="1"/>
    <col min="5" max="5" width="12.6640625" customWidth="1"/>
    <col min="6" max="7" width="12.5" customWidth="1"/>
  </cols>
  <sheetData>
    <row r="1" spans="1:7">
      <c r="A1" s="297" t="s">
        <v>0</v>
      </c>
      <c r="B1" s="297"/>
      <c r="C1" s="297"/>
      <c r="D1" s="297"/>
      <c r="E1" s="297"/>
      <c r="F1" s="297"/>
      <c r="G1" s="297"/>
    </row>
    <row r="2" spans="1:7">
      <c r="A2" s="298" t="s">
        <v>256</v>
      </c>
      <c r="B2" s="298"/>
      <c r="C2" s="298"/>
      <c r="D2" s="298"/>
      <c r="E2" s="298"/>
      <c r="F2" s="298"/>
      <c r="G2" s="298"/>
    </row>
    <row r="3" spans="1:7" ht="56">
      <c r="A3" s="5" t="s">
        <v>257</v>
      </c>
      <c r="B3" s="5" t="s">
        <v>2</v>
      </c>
      <c r="C3" s="5" t="s">
        <v>258</v>
      </c>
      <c r="D3" s="5" t="s">
        <v>259</v>
      </c>
      <c r="E3" s="6" t="s">
        <v>260</v>
      </c>
      <c r="F3" s="6" t="s">
        <v>261</v>
      </c>
      <c r="G3" s="6" t="s">
        <v>262</v>
      </c>
    </row>
    <row r="4" spans="1:7">
      <c r="A4" s="1">
        <v>1</v>
      </c>
      <c r="B4" s="1" t="s">
        <v>263</v>
      </c>
      <c r="C4" s="23">
        <v>24801</v>
      </c>
      <c r="D4" s="23">
        <v>29518</v>
      </c>
      <c r="E4" s="23">
        <v>54319</v>
      </c>
      <c r="F4" s="23">
        <v>95462</v>
      </c>
      <c r="G4" s="23">
        <v>41143</v>
      </c>
    </row>
    <row r="5" spans="1:7">
      <c r="A5" s="1">
        <v>2</v>
      </c>
      <c r="B5" s="1" t="s">
        <v>264</v>
      </c>
      <c r="C5" s="23">
        <v>20115</v>
      </c>
      <c r="D5" s="23">
        <v>24370</v>
      </c>
      <c r="E5" s="23">
        <v>44485</v>
      </c>
      <c r="F5" s="23">
        <v>69346</v>
      </c>
      <c r="G5" s="23">
        <v>24861</v>
      </c>
    </row>
    <row r="6" spans="1:7">
      <c r="A6" s="1">
        <v>3</v>
      </c>
      <c r="B6" s="1" t="s">
        <v>265</v>
      </c>
      <c r="C6" s="23">
        <v>17178</v>
      </c>
      <c r="D6" s="23">
        <v>20182</v>
      </c>
      <c r="E6" s="23">
        <v>37360</v>
      </c>
      <c r="F6" s="23">
        <v>44134</v>
      </c>
      <c r="G6" s="23">
        <v>6774</v>
      </c>
    </row>
    <row r="7" spans="1:7">
      <c r="A7" s="1">
        <v>4</v>
      </c>
      <c r="B7" s="1" t="s">
        <v>266</v>
      </c>
      <c r="C7" s="23">
        <v>21102</v>
      </c>
      <c r="D7" s="23">
        <v>22438</v>
      </c>
      <c r="E7" s="23">
        <v>43540</v>
      </c>
      <c r="F7" s="23">
        <v>73101</v>
      </c>
      <c r="G7" s="23">
        <v>29561</v>
      </c>
    </row>
    <row r="8" spans="1:7">
      <c r="A8" s="1">
        <v>5</v>
      </c>
      <c r="B8" s="1" t="s">
        <v>267</v>
      </c>
      <c r="C8" s="23">
        <v>24320</v>
      </c>
      <c r="D8" s="23">
        <v>35171</v>
      </c>
      <c r="E8" s="23">
        <v>59491</v>
      </c>
      <c r="F8" s="23">
        <v>71402</v>
      </c>
      <c r="G8" s="23">
        <v>11911</v>
      </c>
    </row>
    <row r="9" spans="1:7">
      <c r="A9" s="1">
        <v>6</v>
      </c>
      <c r="B9" s="1" t="s">
        <v>268</v>
      </c>
      <c r="C9" s="23">
        <v>17083</v>
      </c>
      <c r="D9" s="23">
        <v>25970</v>
      </c>
      <c r="E9" s="23">
        <v>43053</v>
      </c>
      <c r="F9" s="23">
        <v>52071</v>
      </c>
      <c r="G9" s="23">
        <v>9018</v>
      </c>
    </row>
    <row r="10" spans="1:7">
      <c r="A10" s="1">
        <v>7</v>
      </c>
      <c r="B10" s="1" t="s">
        <v>269</v>
      </c>
      <c r="C10" s="23">
        <v>36005</v>
      </c>
      <c r="D10" s="23">
        <v>47823</v>
      </c>
      <c r="E10" s="23">
        <v>83828</v>
      </c>
      <c r="F10" s="23">
        <v>98850</v>
      </c>
      <c r="G10" s="23">
        <v>15022</v>
      </c>
    </row>
    <row r="11" spans="1:7">
      <c r="A11" s="1">
        <v>8</v>
      </c>
      <c r="B11" s="1" t="s">
        <v>270</v>
      </c>
      <c r="C11" s="23">
        <v>21204</v>
      </c>
      <c r="D11" s="23">
        <v>27571</v>
      </c>
      <c r="E11" s="23">
        <v>48775</v>
      </c>
      <c r="F11" s="23">
        <v>69656</v>
      </c>
      <c r="G11" s="23">
        <v>20881</v>
      </c>
    </row>
    <row r="12" spans="1:7">
      <c r="A12" s="1">
        <v>9</v>
      </c>
      <c r="B12" s="1" t="s">
        <v>271</v>
      </c>
      <c r="C12" s="23">
        <v>10219</v>
      </c>
      <c r="D12" s="23">
        <v>12473</v>
      </c>
      <c r="E12" s="23">
        <v>22692</v>
      </c>
      <c r="F12" s="23">
        <v>33974</v>
      </c>
      <c r="G12" s="23">
        <v>11282</v>
      </c>
    </row>
    <row r="13" spans="1:7">
      <c r="A13" s="1">
        <v>10</v>
      </c>
      <c r="B13" s="1" t="s">
        <v>272</v>
      </c>
      <c r="C13" s="23">
        <v>43473</v>
      </c>
      <c r="D13" s="23">
        <v>40062</v>
      </c>
      <c r="E13" s="23">
        <v>83535</v>
      </c>
      <c r="F13" s="23">
        <v>104316</v>
      </c>
      <c r="G13" s="23">
        <v>20781</v>
      </c>
    </row>
    <row r="14" spans="1:7">
      <c r="A14" s="1">
        <v>11</v>
      </c>
      <c r="B14" s="1" t="s">
        <v>273</v>
      </c>
      <c r="C14" s="23">
        <v>13594</v>
      </c>
      <c r="D14" s="23">
        <v>17779</v>
      </c>
      <c r="E14" s="23">
        <v>31373</v>
      </c>
      <c r="F14" s="23">
        <v>53953</v>
      </c>
      <c r="G14" s="23">
        <v>22580</v>
      </c>
    </row>
    <row r="15" spans="1:7">
      <c r="A15" s="1">
        <v>12</v>
      </c>
      <c r="B15" s="1" t="s">
        <v>274</v>
      </c>
      <c r="C15" s="23">
        <v>27091</v>
      </c>
      <c r="D15" s="23">
        <v>32102</v>
      </c>
      <c r="E15" s="23">
        <v>59193</v>
      </c>
      <c r="F15" s="23">
        <v>99907</v>
      </c>
      <c r="G15" s="23">
        <v>40714</v>
      </c>
    </row>
    <row r="16" spans="1:7">
      <c r="A16" s="1">
        <v>13</v>
      </c>
      <c r="B16" s="1" t="s">
        <v>275</v>
      </c>
      <c r="C16" s="23">
        <v>24332</v>
      </c>
      <c r="D16" s="23">
        <v>31035</v>
      </c>
      <c r="E16" s="23">
        <v>55367</v>
      </c>
      <c r="F16" s="23">
        <v>62098</v>
      </c>
      <c r="G16" s="23">
        <v>6731</v>
      </c>
    </row>
    <row r="17" spans="1:7">
      <c r="A17" s="5"/>
      <c r="B17" s="5" t="s">
        <v>58</v>
      </c>
      <c r="C17" s="50">
        <v>300517</v>
      </c>
      <c r="D17" s="50">
        <v>366494</v>
      </c>
      <c r="E17" s="50">
        <v>667011</v>
      </c>
      <c r="F17" s="50">
        <v>928270</v>
      </c>
      <c r="G17" s="50">
        <v>261259</v>
      </c>
    </row>
  </sheetData>
  <mergeCells count="2">
    <mergeCell ref="A1:G1"/>
    <mergeCell ref="A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3" sqref="A3:XFD3"/>
    </sheetView>
  </sheetViews>
  <sheetFormatPr baseColWidth="10" defaultColWidth="8.83203125" defaultRowHeight="14" x14ac:dyDescent="0"/>
  <cols>
    <col min="1" max="1" width="5.5" style="87" customWidth="1"/>
    <col min="2" max="2" width="20.1640625" customWidth="1"/>
    <col min="5" max="5" width="12" customWidth="1"/>
    <col min="6" max="6" width="14" customWidth="1"/>
    <col min="7" max="7" width="13.5" customWidth="1"/>
  </cols>
  <sheetData>
    <row r="1" spans="1:7" s="4" customFormat="1">
      <c r="A1" s="288" t="s">
        <v>190</v>
      </c>
      <c r="B1" s="288"/>
      <c r="C1" s="288"/>
      <c r="D1" s="288"/>
      <c r="E1" s="288"/>
      <c r="F1" s="288"/>
      <c r="G1" s="288"/>
    </row>
    <row r="2" spans="1:7" s="4" customFormat="1">
      <c r="A2" s="288" t="s">
        <v>408</v>
      </c>
      <c r="B2" s="288"/>
      <c r="C2" s="288"/>
      <c r="D2" s="288"/>
      <c r="E2" s="288"/>
      <c r="F2" s="288"/>
      <c r="G2" s="288"/>
    </row>
    <row r="3" spans="1:7" ht="65.25" customHeight="1">
      <c r="A3" s="88" t="s">
        <v>1</v>
      </c>
      <c r="B3" s="1" t="s">
        <v>191</v>
      </c>
      <c r="C3" s="1" t="s">
        <v>192</v>
      </c>
      <c r="D3" s="2" t="s">
        <v>409</v>
      </c>
      <c r="E3" s="2" t="s">
        <v>193</v>
      </c>
      <c r="F3" s="2" t="s">
        <v>194</v>
      </c>
      <c r="G3" s="2" t="s">
        <v>195</v>
      </c>
    </row>
    <row r="4" spans="1:7">
      <c r="A4" s="88">
        <v>1</v>
      </c>
      <c r="B4" s="1" t="s">
        <v>196</v>
      </c>
      <c r="C4" s="1">
        <v>1</v>
      </c>
      <c r="D4" s="1">
        <v>27655</v>
      </c>
      <c r="E4" s="1">
        <v>16977</v>
      </c>
      <c r="F4" s="1">
        <v>61.39</v>
      </c>
      <c r="G4" s="1">
        <v>10678</v>
      </c>
    </row>
    <row r="5" spans="1:7">
      <c r="A5" s="88">
        <v>2</v>
      </c>
      <c r="B5" s="1" t="s">
        <v>197</v>
      </c>
      <c r="C5" s="1">
        <v>2</v>
      </c>
      <c r="D5" s="1">
        <v>20566</v>
      </c>
      <c r="E5" s="1">
        <v>13116</v>
      </c>
      <c r="F5" s="1">
        <v>63.78</v>
      </c>
      <c r="G5" s="1">
        <v>7450</v>
      </c>
    </row>
    <row r="6" spans="1:7">
      <c r="A6" s="88">
        <v>3</v>
      </c>
      <c r="B6" s="1" t="s">
        <v>198</v>
      </c>
      <c r="C6" s="1">
        <v>3</v>
      </c>
      <c r="D6" s="1">
        <v>46955</v>
      </c>
      <c r="E6" s="1">
        <v>27713</v>
      </c>
      <c r="F6" s="1">
        <v>59.02</v>
      </c>
      <c r="G6" s="1">
        <v>19242</v>
      </c>
    </row>
    <row r="7" spans="1:7">
      <c r="A7" s="88">
        <v>4</v>
      </c>
      <c r="B7" s="1" t="s">
        <v>199</v>
      </c>
      <c r="C7" s="1">
        <v>4</v>
      </c>
      <c r="D7" s="1">
        <v>22654</v>
      </c>
      <c r="E7" s="1">
        <v>15704</v>
      </c>
      <c r="F7" s="1">
        <v>69.319999999999993</v>
      </c>
      <c r="G7" s="1">
        <v>6950</v>
      </c>
    </row>
    <row r="8" spans="1:7">
      <c r="A8" s="88">
        <v>5</v>
      </c>
      <c r="B8" s="1" t="s">
        <v>200</v>
      </c>
      <c r="C8" s="1">
        <v>5</v>
      </c>
      <c r="D8" s="1">
        <v>14689</v>
      </c>
      <c r="E8" s="1">
        <v>9927</v>
      </c>
      <c r="F8" s="1">
        <v>67.58</v>
      </c>
      <c r="G8" s="1">
        <v>4762</v>
      </c>
    </row>
    <row r="9" spans="1:7">
      <c r="A9" s="88">
        <v>6</v>
      </c>
      <c r="B9" s="1" t="s">
        <v>201</v>
      </c>
      <c r="C9" s="1">
        <v>6</v>
      </c>
      <c r="D9" s="1">
        <v>41980</v>
      </c>
      <c r="E9" s="1">
        <v>24500</v>
      </c>
      <c r="F9" s="1">
        <v>58.36</v>
      </c>
      <c r="G9" s="1">
        <v>17480</v>
      </c>
    </row>
    <row r="10" spans="1:7">
      <c r="A10" s="88">
        <v>7</v>
      </c>
      <c r="B10" s="1" t="s">
        <v>202</v>
      </c>
      <c r="C10" s="1">
        <v>7</v>
      </c>
      <c r="D10" s="1">
        <v>40970</v>
      </c>
      <c r="E10" s="1">
        <v>26776</v>
      </c>
      <c r="F10" s="1">
        <v>65.36</v>
      </c>
      <c r="G10" s="1">
        <v>14194</v>
      </c>
    </row>
    <row r="11" spans="1:7">
      <c r="A11" s="88">
        <v>8</v>
      </c>
      <c r="B11" s="1" t="s">
        <v>203</v>
      </c>
      <c r="C11" s="1">
        <v>8</v>
      </c>
      <c r="D11" s="1">
        <v>31758</v>
      </c>
      <c r="E11" s="1">
        <v>21071</v>
      </c>
      <c r="F11" s="1">
        <v>61.35</v>
      </c>
      <c r="G11" s="1">
        <v>10687</v>
      </c>
    </row>
    <row r="12" spans="1:7">
      <c r="A12" s="88">
        <v>9</v>
      </c>
      <c r="B12" s="1" t="s">
        <v>204</v>
      </c>
      <c r="C12" s="1">
        <v>9</v>
      </c>
      <c r="D12" s="1">
        <v>29510</v>
      </c>
      <c r="E12" s="1">
        <v>21375</v>
      </c>
      <c r="F12" s="1">
        <v>72.430000000000007</v>
      </c>
      <c r="G12" s="1">
        <v>8135</v>
      </c>
    </row>
    <row r="13" spans="1:7">
      <c r="A13" s="88">
        <v>10</v>
      </c>
      <c r="B13" s="1" t="s">
        <v>205</v>
      </c>
      <c r="C13" s="1">
        <v>10</v>
      </c>
      <c r="D13" s="1">
        <v>46562</v>
      </c>
      <c r="E13" s="1">
        <v>33230</v>
      </c>
      <c r="F13" s="1">
        <v>71.37</v>
      </c>
      <c r="G13" s="1">
        <v>13332</v>
      </c>
    </row>
    <row r="14" spans="1:7">
      <c r="A14" s="88">
        <v>11</v>
      </c>
      <c r="B14" s="1" t="s">
        <v>206</v>
      </c>
      <c r="C14" s="1">
        <v>11</v>
      </c>
      <c r="D14" s="1">
        <v>90662</v>
      </c>
      <c r="E14" s="1">
        <v>50300</v>
      </c>
      <c r="F14" s="1">
        <v>55.48</v>
      </c>
      <c r="G14" s="1">
        <v>40362</v>
      </c>
    </row>
    <row r="15" spans="1:7">
      <c r="A15" s="88">
        <v>12</v>
      </c>
      <c r="B15" s="1" t="s">
        <v>207</v>
      </c>
      <c r="C15" s="1">
        <v>12</v>
      </c>
      <c r="D15" s="1">
        <v>10463</v>
      </c>
      <c r="E15" s="1">
        <v>7186</v>
      </c>
      <c r="F15" s="1">
        <v>68.680000000000007</v>
      </c>
      <c r="G15" s="1">
        <v>3277</v>
      </c>
    </row>
    <row r="16" spans="1:7">
      <c r="A16" s="88">
        <v>13</v>
      </c>
      <c r="B16" s="1" t="s">
        <v>208</v>
      </c>
      <c r="C16" s="1">
        <v>13</v>
      </c>
      <c r="D16" s="1">
        <v>74629</v>
      </c>
      <c r="E16" s="1">
        <v>46672</v>
      </c>
      <c r="F16" s="1">
        <v>62.54</v>
      </c>
      <c r="G16" s="1">
        <v>27957</v>
      </c>
    </row>
    <row r="17" spans="1:7">
      <c r="A17" s="88">
        <v>14</v>
      </c>
      <c r="B17" s="1" t="s">
        <v>209</v>
      </c>
      <c r="C17" s="1">
        <v>14</v>
      </c>
      <c r="D17" s="1">
        <v>52312</v>
      </c>
      <c r="E17" s="1">
        <v>37023</v>
      </c>
      <c r="F17" s="1">
        <v>70.77</v>
      </c>
      <c r="G17" s="1">
        <v>15289</v>
      </c>
    </row>
    <row r="18" spans="1:7">
      <c r="A18" s="88">
        <v>15</v>
      </c>
      <c r="B18" s="1" t="s">
        <v>210</v>
      </c>
      <c r="C18" s="1">
        <v>15</v>
      </c>
      <c r="D18" s="1">
        <v>40425</v>
      </c>
      <c r="E18" s="1">
        <v>21243</v>
      </c>
      <c r="F18" s="1">
        <v>52.55</v>
      </c>
      <c r="G18" s="1">
        <v>19182</v>
      </c>
    </row>
    <row r="19" spans="1:7">
      <c r="A19" s="88">
        <v>16</v>
      </c>
      <c r="B19" s="1" t="s">
        <v>211</v>
      </c>
      <c r="C19" s="1">
        <v>16</v>
      </c>
      <c r="D19" s="1">
        <v>41889</v>
      </c>
      <c r="E19" s="1">
        <v>21157</v>
      </c>
      <c r="F19" s="1">
        <v>50.51</v>
      </c>
      <c r="G19" s="1">
        <v>20732</v>
      </c>
    </row>
    <row r="20" spans="1:7">
      <c r="A20" s="88">
        <v>17</v>
      </c>
      <c r="B20" s="1" t="s">
        <v>212</v>
      </c>
      <c r="C20" s="1">
        <v>17</v>
      </c>
      <c r="D20" s="1">
        <v>29850</v>
      </c>
      <c r="E20" s="1">
        <v>19794</v>
      </c>
      <c r="F20" s="1">
        <v>66.31</v>
      </c>
      <c r="G20" s="1">
        <v>10056</v>
      </c>
    </row>
    <row r="21" spans="1:7">
      <c r="A21" s="88">
        <v>18</v>
      </c>
      <c r="B21" s="1" t="s">
        <v>213</v>
      </c>
      <c r="C21" s="1">
        <v>18</v>
      </c>
      <c r="D21" s="1">
        <v>50531</v>
      </c>
      <c r="E21" s="1">
        <v>32236</v>
      </c>
      <c r="F21" s="1">
        <v>63.79</v>
      </c>
      <c r="G21" s="1">
        <v>18295</v>
      </c>
    </row>
    <row r="22" spans="1:7">
      <c r="A22" s="88">
        <v>19</v>
      </c>
      <c r="B22" s="1" t="s">
        <v>214</v>
      </c>
      <c r="C22" s="1">
        <v>19</v>
      </c>
      <c r="D22" s="1">
        <v>47962</v>
      </c>
      <c r="E22" s="1">
        <v>30907</v>
      </c>
      <c r="F22" s="1">
        <v>64.44</v>
      </c>
      <c r="G22" s="1">
        <v>17055</v>
      </c>
    </row>
    <row r="23" spans="1:7">
      <c r="A23" s="88">
        <v>20</v>
      </c>
      <c r="B23" s="1" t="s">
        <v>215</v>
      </c>
      <c r="C23" s="1">
        <v>20</v>
      </c>
      <c r="D23" s="1">
        <v>31292</v>
      </c>
      <c r="E23" s="1">
        <v>24427</v>
      </c>
      <c r="F23" s="1">
        <v>78.06</v>
      </c>
      <c r="G23" s="1">
        <v>6865</v>
      </c>
    </row>
    <row r="24" spans="1:7">
      <c r="A24" s="88">
        <v>21</v>
      </c>
      <c r="B24" s="1" t="s">
        <v>216</v>
      </c>
      <c r="C24" s="1">
        <v>21</v>
      </c>
      <c r="D24" s="1">
        <v>49114</v>
      </c>
      <c r="E24" s="1">
        <v>29591</v>
      </c>
      <c r="F24" s="1">
        <v>60.25</v>
      </c>
      <c r="G24" s="1">
        <v>19523</v>
      </c>
    </row>
    <row r="25" spans="1:7">
      <c r="A25" s="88">
        <v>22</v>
      </c>
      <c r="B25" s="1" t="s">
        <v>217</v>
      </c>
      <c r="C25" s="1">
        <v>22</v>
      </c>
      <c r="D25" s="1">
        <v>33932</v>
      </c>
      <c r="E25" s="1">
        <v>19230</v>
      </c>
      <c r="F25" s="1">
        <v>56.67</v>
      </c>
      <c r="G25" s="1">
        <v>14702</v>
      </c>
    </row>
    <row r="26" spans="1:7">
      <c r="A26" s="88">
        <v>23</v>
      </c>
      <c r="B26" s="1" t="s">
        <v>218</v>
      </c>
      <c r="C26" s="1">
        <v>23</v>
      </c>
      <c r="D26" s="1">
        <v>47247</v>
      </c>
      <c r="E26" s="1">
        <v>28709</v>
      </c>
      <c r="F26" s="1">
        <v>60.76</v>
      </c>
      <c r="G26" s="1">
        <v>18538</v>
      </c>
    </row>
    <row r="27" spans="1:7">
      <c r="A27" s="88">
        <v>24</v>
      </c>
      <c r="B27" s="1" t="s">
        <v>219</v>
      </c>
      <c r="C27" s="1">
        <v>24</v>
      </c>
      <c r="D27" s="1">
        <v>34258</v>
      </c>
      <c r="E27" s="1">
        <v>22189</v>
      </c>
      <c r="F27" s="1">
        <v>64.77</v>
      </c>
      <c r="G27" s="1">
        <v>12069</v>
      </c>
    </row>
    <row r="28" spans="1:7">
      <c r="A28" s="88">
        <v>25</v>
      </c>
      <c r="B28" s="1" t="s">
        <v>220</v>
      </c>
      <c r="C28" s="1">
        <v>25</v>
      </c>
      <c r="D28" s="1">
        <v>43484</v>
      </c>
      <c r="E28" s="1">
        <v>27323</v>
      </c>
      <c r="F28" s="1">
        <v>62.83</v>
      </c>
      <c r="G28" s="1">
        <v>16161</v>
      </c>
    </row>
    <row r="29" spans="1:7">
      <c r="A29" s="88">
        <v>26</v>
      </c>
      <c r="B29" s="1" t="s">
        <v>221</v>
      </c>
      <c r="C29" s="1">
        <v>26</v>
      </c>
      <c r="D29" s="1">
        <v>22241</v>
      </c>
      <c r="E29" s="1">
        <v>15141</v>
      </c>
      <c r="F29" s="1">
        <v>68.08</v>
      </c>
      <c r="G29" s="1">
        <v>7100</v>
      </c>
    </row>
    <row r="30" spans="1:7">
      <c r="A30" s="88">
        <v>27</v>
      </c>
      <c r="B30" s="1" t="s">
        <v>222</v>
      </c>
      <c r="C30" s="1">
        <v>27</v>
      </c>
      <c r="D30" s="1">
        <v>66620</v>
      </c>
      <c r="E30" s="1">
        <v>45771</v>
      </c>
      <c r="F30" s="1">
        <v>68.7</v>
      </c>
      <c r="G30" s="1">
        <v>20849</v>
      </c>
    </row>
    <row r="31" spans="1:7">
      <c r="A31" s="88">
        <v>28</v>
      </c>
      <c r="B31" s="1" t="s">
        <v>223</v>
      </c>
      <c r="C31" s="1">
        <v>28</v>
      </c>
      <c r="D31" s="1">
        <v>43544</v>
      </c>
      <c r="E31" s="1">
        <v>26389</v>
      </c>
      <c r="F31" s="1">
        <v>60.6</v>
      </c>
      <c r="G31" s="1">
        <v>17155</v>
      </c>
    </row>
    <row r="32" spans="1:7">
      <c r="A32" s="88">
        <v>29</v>
      </c>
      <c r="B32" s="1" t="s">
        <v>224</v>
      </c>
      <c r="C32" s="1">
        <v>29</v>
      </c>
      <c r="D32" s="1">
        <v>20421</v>
      </c>
      <c r="E32" s="1">
        <v>15062</v>
      </c>
      <c r="F32" s="1">
        <v>73.760000000000005</v>
      </c>
      <c r="G32" s="1">
        <v>5359</v>
      </c>
    </row>
    <row r="33" spans="1:7">
      <c r="A33" s="88">
        <v>30</v>
      </c>
      <c r="B33" s="1" t="s">
        <v>225</v>
      </c>
      <c r="C33" s="1">
        <v>30</v>
      </c>
      <c r="D33" s="1">
        <v>102394</v>
      </c>
      <c r="E33" s="1">
        <v>69009</v>
      </c>
      <c r="F33" s="1">
        <v>67.400000000000006</v>
      </c>
      <c r="G33" s="1">
        <v>33385</v>
      </c>
    </row>
    <row r="34" spans="1:7">
      <c r="A34" s="88"/>
      <c r="B34" s="1" t="s">
        <v>5</v>
      </c>
      <c r="C34" s="1"/>
      <c r="D34" s="23">
        <v>1256569</v>
      </c>
      <c r="E34" s="23">
        <v>799748</v>
      </c>
      <c r="F34" s="2">
        <v>63.65</v>
      </c>
      <c r="G34" s="23">
        <v>456821</v>
      </c>
    </row>
    <row r="35" spans="1:7">
      <c r="A35" s="88"/>
      <c r="B35" s="1"/>
      <c r="C35" s="1"/>
      <c r="D35" s="1"/>
      <c r="E35" s="1"/>
      <c r="F35" s="2"/>
      <c r="G35" s="1"/>
    </row>
    <row r="36" spans="1:7">
      <c r="F36" s="3"/>
    </row>
    <row r="37" spans="1:7">
      <c r="B37" t="s">
        <v>226</v>
      </c>
      <c r="F37" s="3"/>
    </row>
    <row r="38" spans="1:7">
      <c r="B38" t="s">
        <v>227</v>
      </c>
      <c r="F38" s="3"/>
    </row>
    <row r="39" spans="1:7">
      <c r="B39" t="s">
        <v>228</v>
      </c>
      <c r="E39" t="s">
        <v>229</v>
      </c>
      <c r="F39" s="3"/>
    </row>
    <row r="40" spans="1:7">
      <c r="F40" s="3"/>
    </row>
    <row r="41" spans="1:7">
      <c r="F41" s="3"/>
    </row>
  </sheetData>
  <mergeCells count="2">
    <mergeCell ref="A2:G2"/>
    <mergeCell ref="A1:G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AKWA-IBOM</vt:lpstr>
      <vt:lpstr>BENUE</vt:lpstr>
      <vt:lpstr>ENUGU</vt:lpstr>
      <vt:lpstr>TARABA</vt:lpstr>
      <vt:lpstr>GOMBE</vt:lpstr>
      <vt:lpstr>KEBBI</vt:lpstr>
      <vt:lpstr>CROSS-RIVERS</vt:lpstr>
      <vt:lpstr>EBONYI</vt:lpstr>
      <vt:lpstr>OSUN</vt:lpstr>
      <vt:lpstr>ANAMBRA</vt:lpstr>
      <vt:lpstr>ABIA</vt:lpstr>
      <vt:lpstr>FCT</vt:lpstr>
      <vt:lpstr>EKITI</vt:lpstr>
      <vt:lpstr>ONDO</vt:lpstr>
      <vt:lpstr>KWARA</vt:lpstr>
      <vt:lpstr>TOTAL</vt:lpstr>
      <vt:lpstr>TOTAL CUR september</vt:lpstr>
      <vt:lpstr>ONDO 1</vt:lpstr>
      <vt:lpstr>balance of pvc</vt:lpstr>
      <vt:lpstr>October</vt:lpstr>
      <vt:lpstr>nasarawa pvc</vt:lpstr>
      <vt:lpstr>third phase</vt:lpstr>
      <vt:lpstr>details</vt:lpstr>
      <vt:lpstr>stolen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BPR2</dc:creator>
  <cp:lastModifiedBy>Kayode Idowu</cp:lastModifiedBy>
  <cp:lastPrinted>2015-01-07T17:41:59Z</cp:lastPrinted>
  <dcterms:created xsi:type="dcterms:W3CDTF">2014-09-15T10:15:58Z</dcterms:created>
  <dcterms:modified xsi:type="dcterms:W3CDTF">2015-01-07T17:43:22Z</dcterms:modified>
</cp:coreProperties>
</file>